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4" i="1" l="1"/>
  <c r="D48" i="1"/>
  <c r="D19" i="1"/>
  <c r="E75" i="1" s="1"/>
  <c r="F76" i="1" s="1"/>
  <c r="E12" i="1"/>
  <c r="D12" i="1"/>
</calcChain>
</file>

<file path=xl/sharedStrings.xml><?xml version="1.0" encoding="utf-8"?>
<sst xmlns="http://schemas.openxmlformats.org/spreadsheetml/2006/main" count="71" uniqueCount="71">
  <si>
    <t>UNIVERSITY OF BENIN,BENIN CITY</t>
  </si>
  <si>
    <t xml:space="preserve">    CENTRE OF EXCELLENCE IN REPRODUCTIVE HEALTH AND INNOVATION (CERHI) </t>
  </si>
  <si>
    <t>SUMMARY OF CERHI BUDGET FOR THE YEAR 2015</t>
  </si>
  <si>
    <t>ESTIMATED REVENUE</t>
  </si>
  <si>
    <t>Application fees</t>
  </si>
  <si>
    <t>Clearance fees</t>
  </si>
  <si>
    <t xml:space="preserve">School fees </t>
  </si>
  <si>
    <t>Grant from World Bank</t>
  </si>
  <si>
    <t>Grant from other Sponsors</t>
  </si>
  <si>
    <t>Total</t>
  </si>
  <si>
    <t>STAFF SALARIES</t>
  </si>
  <si>
    <t>Academic Salaries</t>
  </si>
  <si>
    <t>Administrative Salaries</t>
  </si>
  <si>
    <t xml:space="preserve">Junior Staff Salaries  </t>
  </si>
  <si>
    <t>Visiting Lecturer Salaries</t>
  </si>
  <si>
    <t>Sub-Total (A)</t>
  </si>
  <si>
    <t>CAPITAL EXPENDITURE</t>
  </si>
  <si>
    <t>Books, Journals, World Health Magazines, Etc.</t>
  </si>
  <si>
    <t>Stabilizer (5 KVA)</t>
  </si>
  <si>
    <t>UPS (1.5 KVA)</t>
  </si>
  <si>
    <t>Desktop Computer</t>
  </si>
  <si>
    <t xml:space="preserve">Laptop </t>
  </si>
  <si>
    <t>Printer</t>
  </si>
  <si>
    <t>Digital Camera (16dpi)</t>
  </si>
  <si>
    <t>Multi Media Projector</t>
  </si>
  <si>
    <t>Scanners</t>
  </si>
  <si>
    <t>Photocopier</t>
  </si>
  <si>
    <t>License Software</t>
  </si>
  <si>
    <t>Accounting Software</t>
  </si>
  <si>
    <t>Fridges</t>
  </si>
  <si>
    <t>Water Dispenser</t>
  </si>
  <si>
    <t>Public Address Syster</t>
  </si>
  <si>
    <t>Interactive Board</t>
  </si>
  <si>
    <t>T .V. Set (32")</t>
  </si>
  <si>
    <t>T .V. Set (22")</t>
  </si>
  <si>
    <t>File Cabinets (4 Drawer fire Proof)</t>
  </si>
  <si>
    <t>Furniture &amp; Fittings</t>
  </si>
  <si>
    <t>Air Conditioners  (2.0 HP)</t>
  </si>
  <si>
    <t>Air Conditioners (1.5 HP)</t>
  </si>
  <si>
    <t>Generator  (100 KVA)</t>
  </si>
  <si>
    <t xml:space="preserve">Vehicle </t>
  </si>
  <si>
    <t>Civil Works ( CERHI Building Complex)</t>
  </si>
  <si>
    <t>Other Capital Expenditure</t>
  </si>
  <si>
    <t>Sub-Total (B)</t>
  </si>
  <si>
    <t>RECURRENT EXPENDITURE</t>
  </si>
  <si>
    <t>Transport and Travelling</t>
  </si>
  <si>
    <t>Stationeries and Consumebles</t>
  </si>
  <si>
    <t>Fuel Charges (Diesel, Petrol)</t>
  </si>
  <si>
    <t>Staff Training</t>
  </si>
  <si>
    <t>Guest Feeding and other charges</t>
  </si>
  <si>
    <t>Communication and Postage Charges</t>
  </si>
  <si>
    <t>Professional Associations and Journal Subscription fees</t>
  </si>
  <si>
    <t>Professional Conferences/Workshop (Local)</t>
  </si>
  <si>
    <t>Professional Conferences /Workshop (Overseas)</t>
  </si>
  <si>
    <t xml:space="preserve">Facility and infrastructure maintenance </t>
  </si>
  <si>
    <t>Curriculum Workshop</t>
  </si>
  <si>
    <t>NHIS Charges for Students and CERHI Staff.</t>
  </si>
  <si>
    <t>Audit Fees and Expenses</t>
  </si>
  <si>
    <t>Internet Subscription and IT Maintenance/Support</t>
  </si>
  <si>
    <t>Laboratory Practice and Consumables</t>
  </si>
  <si>
    <t>Advert and Interviews Expenses</t>
  </si>
  <si>
    <t>Students Scholarship</t>
  </si>
  <si>
    <t>Students Prizes and Awards</t>
  </si>
  <si>
    <t>Electricity Bill</t>
  </si>
  <si>
    <t>Water Rate/Bill and maintenance</t>
  </si>
  <si>
    <t>Vehicle License and Insurance</t>
  </si>
  <si>
    <t>Legal fees</t>
  </si>
  <si>
    <t>Field Trip</t>
  </si>
  <si>
    <t>Sub-Total (C )</t>
  </si>
  <si>
    <t>Total Expenditure (A+B+C)</t>
  </si>
  <si>
    <t>Surplus /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</si>
</sst>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u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2" borderId="0" xfId="2" applyFont="1" applyFill="1" applyAlignment="1">
      <alignment horizontal="center"/>
    </xf>
    <xf numFmtId="0" fontId="5" fillId="3" borderId="0" xfId="2" applyFont="1" applyFill="1" applyAlignment="1"/>
    <xf numFmtId="0" fontId="4" fillId="3" borderId="0" xfId="2" applyFill="1"/>
    <xf numFmtId="0" fontId="6" fillId="0" borderId="0" xfId="2" applyFont="1"/>
    <xf numFmtId="0" fontId="7" fillId="0" borderId="0" xfId="0" applyFont="1"/>
    <xf numFmtId="164" fontId="7" fillId="0" borderId="0" xfId="1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4" borderId="0" xfId="0" applyFill="1"/>
    <xf numFmtId="0" fontId="8" fillId="4" borderId="0" xfId="0" applyFont="1" applyFill="1"/>
    <xf numFmtId="164" fontId="8" fillId="4" borderId="0" xfId="0" applyNumberFormat="1" applyFont="1" applyFill="1" applyBorder="1" applyAlignment="1">
      <alignment horizontal="right" vertical="center" indent="1"/>
    </xf>
    <xf numFmtId="164" fontId="8" fillId="4" borderId="1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8" fillId="0" borderId="2" xfId="0" applyFont="1" applyBorder="1"/>
    <xf numFmtId="0" fontId="0" fillId="5" borderId="0" xfId="0" applyFill="1"/>
    <xf numFmtId="0" fontId="8" fillId="5" borderId="0" xfId="0" applyFont="1" applyFill="1"/>
    <xf numFmtId="164" fontId="8" fillId="5" borderId="1" xfId="0" applyNumberFormat="1" applyFont="1" applyFill="1" applyBorder="1" applyAlignment="1">
      <alignment horizontal="right" vertical="center" indent="1"/>
    </xf>
    <xf numFmtId="0" fontId="0" fillId="5" borderId="0" xfId="0" applyFill="1" applyAlignment="1">
      <alignment horizontal="right" vertical="center" indent="1"/>
    </xf>
    <xf numFmtId="0" fontId="7" fillId="0" borderId="0" xfId="0" applyFont="1" applyAlignment="1">
      <alignment wrapText="1"/>
    </xf>
    <xf numFmtId="164" fontId="8" fillId="5" borderId="1" xfId="1" applyNumberFormat="1" applyFont="1" applyFill="1" applyBorder="1" applyAlignment="1">
      <alignment horizontal="right" vertical="center" indent="1"/>
    </xf>
    <xf numFmtId="0" fontId="9" fillId="0" borderId="0" xfId="2" applyFont="1"/>
    <xf numFmtId="164" fontId="3" fillId="0" borderId="1" xfId="0" applyNumberFormat="1" applyFont="1" applyBorder="1" applyAlignment="1">
      <alignment horizontal="right" vertical="center" indent="1"/>
    </xf>
    <xf numFmtId="0" fontId="9" fillId="4" borderId="0" xfId="2" applyFont="1" applyFill="1"/>
    <xf numFmtId="0" fontId="0" fillId="4" borderId="0" xfId="0" applyFill="1" applyAlignment="1">
      <alignment horizontal="right" vertical="center" indent="1"/>
    </xf>
    <xf numFmtId="38" fontId="9" fillId="4" borderId="3" xfId="2" applyNumberFormat="1" applyFont="1" applyFill="1" applyBorder="1" applyAlignment="1">
      <alignment horizontal="right" vertical="center" indent="1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60" workbookViewId="0">
      <selection activeCell="G79" sqref="G79"/>
    </sheetView>
  </sheetViews>
  <sheetFormatPr defaultRowHeight="15" x14ac:dyDescent="0.25"/>
  <cols>
    <col min="1" max="1" width="5.85546875" customWidth="1"/>
    <col min="2" max="2" width="7" customWidth="1"/>
    <col min="3" max="3" width="35" customWidth="1"/>
    <col min="4" max="4" width="16" customWidth="1"/>
    <col min="5" max="5" width="15.85546875" customWidth="1"/>
    <col min="6" max="6" width="14.42578125" customWidth="1"/>
    <col min="7" max="7" width="15.7109375" customWidth="1"/>
  </cols>
  <sheetData>
    <row r="1" spans="1:7" ht="21" customHeight="1" x14ac:dyDescent="0.25">
      <c r="A1" s="1" t="s">
        <v>0</v>
      </c>
      <c r="B1" s="1"/>
      <c r="C1" s="1"/>
      <c r="D1" s="1"/>
      <c r="E1" s="1"/>
    </row>
    <row r="2" spans="1:7" ht="23.25" customHeight="1" x14ac:dyDescent="0.25">
      <c r="A2" s="2" t="s">
        <v>1</v>
      </c>
      <c r="B2" s="2"/>
      <c r="C2" s="2"/>
      <c r="D2" s="2"/>
      <c r="E2" s="2"/>
      <c r="F2" s="2"/>
      <c r="G2" s="2"/>
    </row>
    <row r="3" spans="1:7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4" t="s">
        <v>2</v>
      </c>
      <c r="C4" s="4"/>
      <c r="D4" s="4"/>
      <c r="E4" s="4"/>
      <c r="F4" s="5"/>
      <c r="G4" s="6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C6" s="7" t="s">
        <v>3</v>
      </c>
    </row>
    <row r="7" spans="1:7" ht="15.75" x14ac:dyDescent="0.25">
      <c r="C7" s="8" t="s">
        <v>4</v>
      </c>
      <c r="D7" s="9">
        <v>3200000</v>
      </c>
      <c r="E7" s="10"/>
      <c r="F7" s="10"/>
    </row>
    <row r="8" spans="1:7" ht="15.75" x14ac:dyDescent="0.25">
      <c r="C8" s="8" t="s">
        <v>5</v>
      </c>
      <c r="D8" s="9">
        <v>3600000</v>
      </c>
      <c r="E8" s="10"/>
      <c r="F8" s="10"/>
    </row>
    <row r="9" spans="1:7" ht="15.75" x14ac:dyDescent="0.25">
      <c r="C9" s="8" t="s">
        <v>6</v>
      </c>
      <c r="D9" s="9">
        <v>20000000</v>
      </c>
      <c r="E9" s="10"/>
      <c r="F9" s="10"/>
    </row>
    <row r="10" spans="1:7" ht="15.75" x14ac:dyDescent="0.25">
      <c r="C10" s="8" t="s">
        <v>7</v>
      </c>
      <c r="D10" s="9">
        <v>185000000</v>
      </c>
      <c r="E10" s="10"/>
      <c r="F10" s="10"/>
    </row>
    <row r="11" spans="1:7" ht="15.75" x14ac:dyDescent="0.25">
      <c r="C11" s="8" t="s">
        <v>8</v>
      </c>
      <c r="D11" s="9">
        <v>0</v>
      </c>
      <c r="E11" s="10"/>
      <c r="F11" s="10"/>
    </row>
    <row r="12" spans="1:7" ht="15.75" x14ac:dyDescent="0.25">
      <c r="B12" s="11"/>
      <c r="C12" s="12" t="s">
        <v>9</v>
      </c>
      <c r="D12" s="13">
        <f>SUM(D7:D11)</f>
        <v>211800000</v>
      </c>
      <c r="E12" s="14">
        <f>SUM(D7:D11)</f>
        <v>211800000</v>
      </c>
      <c r="F12" s="10"/>
    </row>
    <row r="13" spans="1:7" ht="15.75" x14ac:dyDescent="0.25">
      <c r="C13" s="8"/>
      <c r="D13" s="15"/>
      <c r="E13" s="10"/>
      <c r="F13" s="10"/>
    </row>
    <row r="14" spans="1:7" ht="16.5" thickBot="1" x14ac:dyDescent="0.3">
      <c r="C14" s="16" t="s">
        <v>10</v>
      </c>
      <c r="D14" s="15"/>
      <c r="E14" s="10"/>
      <c r="F14" s="10"/>
    </row>
    <row r="15" spans="1:7" ht="16.5" thickTop="1" x14ac:dyDescent="0.25">
      <c r="C15" s="8" t="s">
        <v>11</v>
      </c>
      <c r="D15" s="15"/>
      <c r="E15" s="10"/>
      <c r="F15" s="10"/>
    </row>
    <row r="16" spans="1:7" ht="15.75" x14ac:dyDescent="0.25">
      <c r="C16" s="8" t="s">
        <v>12</v>
      </c>
      <c r="D16" s="9">
        <v>1000000</v>
      </c>
      <c r="E16" s="10"/>
      <c r="F16" s="10"/>
    </row>
    <row r="17" spans="2:6" ht="15.75" x14ac:dyDescent="0.25">
      <c r="C17" s="8" t="s">
        <v>13</v>
      </c>
      <c r="D17" s="9">
        <v>500000</v>
      </c>
      <c r="E17" s="10"/>
      <c r="F17" s="10"/>
    </row>
    <row r="18" spans="2:6" ht="15.75" x14ac:dyDescent="0.25">
      <c r="C18" s="8" t="s">
        <v>14</v>
      </c>
      <c r="D18" s="9">
        <v>1000000</v>
      </c>
      <c r="E18" s="10"/>
      <c r="F18" s="10"/>
    </row>
    <row r="19" spans="2:6" ht="15.75" x14ac:dyDescent="0.25">
      <c r="B19" s="17"/>
      <c r="C19" s="18" t="s">
        <v>15</v>
      </c>
      <c r="D19" s="19">
        <f>SUM(D15:D18)</f>
        <v>2500000</v>
      </c>
      <c r="E19" s="20"/>
      <c r="F19" s="10"/>
    </row>
    <row r="20" spans="2:6" ht="15.75" x14ac:dyDescent="0.25">
      <c r="C20" s="8"/>
      <c r="D20" s="15"/>
      <c r="E20" s="10"/>
      <c r="F20" s="10"/>
    </row>
    <row r="21" spans="2:6" ht="16.5" thickBot="1" x14ac:dyDescent="0.3">
      <c r="C21" s="16" t="s">
        <v>16</v>
      </c>
      <c r="D21" s="15"/>
      <c r="E21" s="10"/>
      <c r="F21" s="10"/>
    </row>
    <row r="22" spans="2:6" ht="32.25" thickTop="1" x14ac:dyDescent="0.25">
      <c r="C22" s="21" t="s">
        <v>17</v>
      </c>
      <c r="D22" s="9">
        <v>4000000</v>
      </c>
      <c r="E22" s="10"/>
      <c r="F22" s="10"/>
    </row>
    <row r="23" spans="2:6" ht="15.75" x14ac:dyDescent="0.25">
      <c r="C23" s="8" t="s">
        <v>18</v>
      </c>
      <c r="D23" s="9">
        <v>138600</v>
      </c>
      <c r="E23" s="10"/>
      <c r="F23" s="10"/>
    </row>
    <row r="24" spans="2:6" ht="15.75" x14ac:dyDescent="0.25">
      <c r="C24" s="8" t="s">
        <v>19</v>
      </c>
      <c r="D24" s="9">
        <v>126000</v>
      </c>
      <c r="E24" s="10"/>
      <c r="F24" s="10"/>
    </row>
    <row r="25" spans="2:6" ht="15.75" x14ac:dyDescent="0.25">
      <c r="C25" s="8" t="s">
        <v>20</v>
      </c>
      <c r="D25" s="9">
        <v>840000</v>
      </c>
      <c r="E25" s="10"/>
      <c r="F25" s="10"/>
    </row>
    <row r="26" spans="2:6" ht="15.75" x14ac:dyDescent="0.25">
      <c r="C26" s="8" t="s">
        <v>21</v>
      </c>
      <c r="D26" s="9">
        <v>1440000</v>
      </c>
      <c r="E26" s="10"/>
      <c r="F26" s="10"/>
    </row>
    <row r="27" spans="2:6" ht="15.75" x14ac:dyDescent="0.25">
      <c r="C27" s="8" t="s">
        <v>22</v>
      </c>
      <c r="D27" s="9">
        <v>672000</v>
      </c>
      <c r="E27" s="10"/>
      <c r="F27" s="10"/>
    </row>
    <row r="28" spans="2:6" ht="15.75" x14ac:dyDescent="0.25">
      <c r="C28" s="8" t="s">
        <v>23</v>
      </c>
      <c r="D28" s="9">
        <v>180000</v>
      </c>
      <c r="E28" s="10"/>
      <c r="F28" s="10"/>
    </row>
    <row r="29" spans="2:6" ht="15.75" x14ac:dyDescent="0.25">
      <c r="C29" s="8" t="s">
        <v>24</v>
      </c>
      <c r="D29" s="9">
        <v>1152000</v>
      </c>
      <c r="E29" s="10"/>
      <c r="F29" s="10"/>
    </row>
    <row r="30" spans="2:6" ht="15.75" x14ac:dyDescent="0.25">
      <c r="C30" s="8" t="s">
        <v>25</v>
      </c>
      <c r="D30" s="9">
        <v>84000</v>
      </c>
      <c r="E30" s="10"/>
      <c r="F30" s="10"/>
    </row>
    <row r="31" spans="2:6" ht="15.75" x14ac:dyDescent="0.25">
      <c r="C31" s="8" t="s">
        <v>26</v>
      </c>
      <c r="D31" s="9">
        <v>1440000</v>
      </c>
      <c r="E31" s="10"/>
      <c r="F31" s="10"/>
    </row>
    <row r="32" spans="2:6" ht="15.75" x14ac:dyDescent="0.25">
      <c r="C32" s="8" t="s">
        <v>27</v>
      </c>
      <c r="D32" s="9">
        <v>1000000</v>
      </c>
      <c r="E32" s="10"/>
      <c r="F32" s="10"/>
    </row>
    <row r="33" spans="2:6" ht="15.75" x14ac:dyDescent="0.25">
      <c r="C33" s="8" t="s">
        <v>28</v>
      </c>
      <c r="D33" s="9">
        <v>4000000</v>
      </c>
      <c r="E33" s="10"/>
      <c r="F33" s="10"/>
    </row>
    <row r="34" spans="2:6" ht="15.75" x14ac:dyDescent="0.25">
      <c r="C34" s="8" t="s">
        <v>29</v>
      </c>
      <c r="D34" s="9">
        <v>276000</v>
      </c>
      <c r="E34" s="10"/>
      <c r="F34" s="10"/>
    </row>
    <row r="35" spans="2:6" ht="15.75" x14ac:dyDescent="0.25">
      <c r="C35" s="8" t="s">
        <v>30</v>
      </c>
      <c r="D35" s="9">
        <v>84000</v>
      </c>
      <c r="E35" s="10"/>
      <c r="F35" s="10"/>
    </row>
    <row r="36" spans="2:6" ht="15.75" x14ac:dyDescent="0.25">
      <c r="C36" s="8" t="s">
        <v>31</v>
      </c>
      <c r="D36" s="9">
        <v>249600</v>
      </c>
      <c r="E36" s="10"/>
      <c r="F36" s="10"/>
    </row>
    <row r="37" spans="2:6" ht="15.75" x14ac:dyDescent="0.25">
      <c r="C37" s="8" t="s">
        <v>32</v>
      </c>
      <c r="D37" s="9">
        <v>3360000</v>
      </c>
      <c r="E37" s="10"/>
      <c r="F37" s="10"/>
    </row>
    <row r="38" spans="2:6" ht="15.75" x14ac:dyDescent="0.25">
      <c r="C38" s="8" t="s">
        <v>33</v>
      </c>
      <c r="D38" s="9">
        <v>144000</v>
      </c>
      <c r="E38" s="10"/>
      <c r="F38" s="10"/>
    </row>
    <row r="39" spans="2:6" ht="15.75" x14ac:dyDescent="0.25">
      <c r="C39" s="8" t="s">
        <v>34</v>
      </c>
      <c r="D39" s="9">
        <v>72000</v>
      </c>
      <c r="E39" s="10"/>
      <c r="F39" s="10"/>
    </row>
    <row r="40" spans="2:6" ht="15.75" x14ac:dyDescent="0.25">
      <c r="C40" s="8" t="s">
        <v>35</v>
      </c>
      <c r="D40" s="9">
        <v>216000</v>
      </c>
      <c r="E40" s="10"/>
      <c r="F40" s="10"/>
    </row>
    <row r="41" spans="2:6" ht="15.75" x14ac:dyDescent="0.25">
      <c r="C41" s="8" t="s">
        <v>36</v>
      </c>
      <c r="D41" s="9">
        <v>6500000</v>
      </c>
      <c r="E41" s="10"/>
      <c r="F41" s="10"/>
    </row>
    <row r="42" spans="2:6" ht="15.75" x14ac:dyDescent="0.25">
      <c r="C42" s="8" t="s">
        <v>37</v>
      </c>
      <c r="D42" s="9">
        <v>93600</v>
      </c>
      <c r="E42" s="10"/>
      <c r="F42" s="10"/>
    </row>
    <row r="43" spans="2:6" ht="15.75" x14ac:dyDescent="0.25">
      <c r="C43" s="8" t="s">
        <v>38</v>
      </c>
      <c r="D43" s="9">
        <v>163200</v>
      </c>
      <c r="E43" s="10"/>
      <c r="F43" s="10"/>
    </row>
    <row r="44" spans="2:6" ht="15.75" x14ac:dyDescent="0.25">
      <c r="C44" s="8" t="s">
        <v>39</v>
      </c>
      <c r="D44" s="9">
        <v>5400000</v>
      </c>
      <c r="E44" s="10"/>
      <c r="F44" s="10"/>
    </row>
    <row r="45" spans="2:6" ht="15.75" x14ac:dyDescent="0.25">
      <c r="C45" s="8" t="s">
        <v>40</v>
      </c>
      <c r="D45" s="9">
        <v>22000000</v>
      </c>
      <c r="E45" s="10"/>
      <c r="F45" s="10"/>
    </row>
    <row r="46" spans="2:6" ht="31.5" x14ac:dyDescent="0.25">
      <c r="C46" s="21" t="s">
        <v>41</v>
      </c>
      <c r="D46" s="9">
        <v>80000000</v>
      </c>
      <c r="E46" s="10"/>
      <c r="F46" s="10"/>
    </row>
    <row r="47" spans="2:6" ht="15.75" x14ac:dyDescent="0.25">
      <c r="C47" s="8" t="s">
        <v>42</v>
      </c>
      <c r="D47" s="9">
        <v>6000000</v>
      </c>
      <c r="E47" s="10"/>
      <c r="F47" s="10"/>
    </row>
    <row r="48" spans="2:6" ht="15.75" x14ac:dyDescent="0.25">
      <c r="B48" s="17"/>
      <c r="C48" s="18" t="s">
        <v>43</v>
      </c>
      <c r="D48" s="22">
        <f>SUM(D22:D47)</f>
        <v>139631000</v>
      </c>
      <c r="E48" s="20"/>
      <c r="F48" s="10"/>
    </row>
    <row r="49" spans="3:6" ht="15.75" x14ac:dyDescent="0.25">
      <c r="C49" s="8"/>
      <c r="D49" s="9"/>
      <c r="E49" s="10"/>
      <c r="F49" s="10"/>
    </row>
    <row r="50" spans="3:6" ht="16.5" thickBot="1" x14ac:dyDescent="0.3">
      <c r="C50" s="16" t="s">
        <v>44</v>
      </c>
      <c r="D50" s="9"/>
      <c r="E50" s="10"/>
      <c r="F50" s="10"/>
    </row>
    <row r="51" spans="3:6" ht="16.5" thickTop="1" x14ac:dyDescent="0.25">
      <c r="C51" s="8" t="s">
        <v>45</v>
      </c>
      <c r="D51" s="9">
        <v>7000000</v>
      </c>
      <c r="E51" s="10"/>
      <c r="F51" s="10"/>
    </row>
    <row r="52" spans="3:6" ht="15.75" x14ac:dyDescent="0.25">
      <c r="C52" s="8" t="s">
        <v>46</v>
      </c>
      <c r="D52" s="9">
        <v>4000000</v>
      </c>
      <c r="E52" s="10"/>
      <c r="F52" s="10"/>
    </row>
    <row r="53" spans="3:6" ht="15.75" x14ac:dyDescent="0.25">
      <c r="C53" s="8" t="s">
        <v>47</v>
      </c>
      <c r="D53" s="9">
        <v>500000</v>
      </c>
      <c r="E53" s="10"/>
      <c r="F53" s="10"/>
    </row>
    <row r="54" spans="3:6" ht="15.75" x14ac:dyDescent="0.25">
      <c r="C54" s="8" t="s">
        <v>48</v>
      </c>
      <c r="D54" s="9">
        <v>1000000</v>
      </c>
      <c r="E54" s="10"/>
      <c r="F54" s="10"/>
    </row>
    <row r="55" spans="3:6" ht="15.75" x14ac:dyDescent="0.25">
      <c r="C55" s="8" t="s">
        <v>49</v>
      </c>
      <c r="D55" s="9">
        <v>3000000</v>
      </c>
      <c r="E55" s="10"/>
      <c r="F55" s="10"/>
    </row>
    <row r="56" spans="3:6" ht="15.75" x14ac:dyDescent="0.25">
      <c r="C56" s="8" t="s">
        <v>50</v>
      </c>
      <c r="D56" s="9">
        <v>500000</v>
      </c>
      <c r="E56" s="10"/>
      <c r="F56" s="10"/>
    </row>
    <row r="57" spans="3:6" ht="31.5" x14ac:dyDescent="0.25">
      <c r="C57" s="21" t="s">
        <v>51</v>
      </c>
      <c r="D57" s="9">
        <v>2000000</v>
      </c>
      <c r="E57" s="10"/>
      <c r="F57" s="10"/>
    </row>
    <row r="58" spans="3:6" ht="31.5" x14ac:dyDescent="0.25">
      <c r="C58" s="21" t="s">
        <v>52</v>
      </c>
      <c r="D58" s="9">
        <v>10000000</v>
      </c>
      <c r="E58" s="10"/>
      <c r="F58" s="10"/>
    </row>
    <row r="59" spans="3:6" ht="31.5" x14ac:dyDescent="0.25">
      <c r="C59" s="21" t="s">
        <v>53</v>
      </c>
      <c r="D59" s="9">
        <v>10000000</v>
      </c>
      <c r="E59" s="10"/>
      <c r="F59" s="10"/>
    </row>
    <row r="60" spans="3:6" ht="15.75" x14ac:dyDescent="0.25">
      <c r="C60" s="8" t="s">
        <v>54</v>
      </c>
      <c r="D60" s="9">
        <v>1000000</v>
      </c>
      <c r="E60" s="10"/>
      <c r="F60" s="10"/>
    </row>
    <row r="61" spans="3:6" ht="15.75" x14ac:dyDescent="0.25">
      <c r="C61" s="8" t="s">
        <v>55</v>
      </c>
      <c r="D61" s="9">
        <v>15000000</v>
      </c>
      <c r="E61" s="10"/>
      <c r="F61" s="10"/>
    </row>
    <row r="62" spans="3:6" ht="31.5" x14ac:dyDescent="0.25">
      <c r="C62" s="21" t="s">
        <v>56</v>
      </c>
      <c r="D62" s="9">
        <v>800000</v>
      </c>
      <c r="E62" s="10"/>
      <c r="F62" s="10"/>
    </row>
    <row r="63" spans="3:6" ht="15.75" x14ac:dyDescent="0.25">
      <c r="C63" s="8" t="s">
        <v>57</v>
      </c>
      <c r="D63" s="9">
        <v>0</v>
      </c>
      <c r="E63" s="10"/>
      <c r="F63" s="10"/>
    </row>
    <row r="64" spans="3:6" ht="31.5" x14ac:dyDescent="0.25">
      <c r="C64" s="21" t="s">
        <v>58</v>
      </c>
      <c r="D64" s="9">
        <v>700000</v>
      </c>
      <c r="E64" s="10"/>
      <c r="F64" s="10"/>
    </row>
    <row r="65" spans="2:6" ht="15.75" x14ac:dyDescent="0.25">
      <c r="C65" s="8" t="s">
        <v>59</v>
      </c>
      <c r="D65" s="9">
        <v>5000000</v>
      </c>
      <c r="E65" s="10"/>
      <c r="F65" s="10"/>
    </row>
    <row r="66" spans="2:6" ht="15.75" x14ac:dyDescent="0.25">
      <c r="C66" s="8" t="s">
        <v>60</v>
      </c>
      <c r="D66" s="9">
        <v>3000000</v>
      </c>
      <c r="E66" s="10"/>
      <c r="F66" s="10"/>
    </row>
    <row r="67" spans="2:6" ht="15.75" x14ac:dyDescent="0.25">
      <c r="C67" s="8" t="s">
        <v>61</v>
      </c>
      <c r="D67" s="9">
        <v>0</v>
      </c>
      <c r="E67" s="10"/>
      <c r="F67" s="10"/>
    </row>
    <row r="68" spans="2:6" ht="15.75" x14ac:dyDescent="0.25">
      <c r="C68" s="8" t="s">
        <v>62</v>
      </c>
      <c r="D68" s="9">
        <v>0</v>
      </c>
      <c r="E68" s="10"/>
      <c r="F68" s="10"/>
    </row>
    <row r="69" spans="2:6" ht="15.75" x14ac:dyDescent="0.25">
      <c r="C69" s="8" t="s">
        <v>63</v>
      </c>
      <c r="D69" s="9">
        <v>200000</v>
      </c>
      <c r="E69" s="10"/>
      <c r="F69" s="10"/>
    </row>
    <row r="70" spans="2:6" ht="15.75" x14ac:dyDescent="0.25">
      <c r="C70" s="8" t="s">
        <v>64</v>
      </c>
      <c r="D70" s="9">
        <v>200000</v>
      </c>
      <c r="E70" s="10"/>
      <c r="F70" s="10"/>
    </row>
    <row r="71" spans="2:6" ht="15.75" x14ac:dyDescent="0.25">
      <c r="C71" s="8" t="s">
        <v>65</v>
      </c>
      <c r="D71" s="9">
        <v>2000000</v>
      </c>
      <c r="E71" s="10"/>
      <c r="F71" s="10"/>
    </row>
    <row r="72" spans="2:6" ht="15.75" x14ac:dyDescent="0.25">
      <c r="C72" s="8" t="s">
        <v>66</v>
      </c>
      <c r="D72" s="9">
        <v>0</v>
      </c>
      <c r="E72" s="10"/>
      <c r="F72" s="10"/>
    </row>
    <row r="73" spans="2:6" ht="15.75" x14ac:dyDescent="0.25">
      <c r="C73" s="8" t="s">
        <v>67</v>
      </c>
      <c r="D73" s="9">
        <v>1000000</v>
      </c>
      <c r="E73" s="10"/>
      <c r="F73" s="10"/>
    </row>
    <row r="74" spans="2:6" ht="15.75" x14ac:dyDescent="0.25">
      <c r="C74" s="18" t="s">
        <v>68</v>
      </c>
      <c r="D74" s="19">
        <f>SUM(D51:D73)</f>
        <v>66900000</v>
      </c>
      <c r="E74" s="20"/>
      <c r="F74" s="10"/>
    </row>
    <row r="75" spans="2:6" x14ac:dyDescent="0.25">
      <c r="C75" s="23" t="s">
        <v>69</v>
      </c>
      <c r="D75" s="10"/>
      <c r="E75" s="24">
        <f>SUM(D19,D48,D74)</f>
        <v>209031000</v>
      </c>
      <c r="F75" s="10"/>
    </row>
    <row r="76" spans="2:6" ht="15.75" thickBot="1" x14ac:dyDescent="0.3">
      <c r="B76" s="11"/>
      <c r="C76" s="25" t="s">
        <v>70</v>
      </c>
      <c r="D76" s="26"/>
      <c r="E76" s="26"/>
      <c r="F76" s="27">
        <f>(E12 -E75)</f>
        <v>2769000</v>
      </c>
    </row>
    <row r="77" spans="2:6" ht="15.75" thickTop="1" x14ac:dyDescent="0.25"/>
  </sheetData>
  <mergeCells count="3">
    <mergeCell ref="A1:E1"/>
    <mergeCell ref="A2:G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2015-10-05T14:54:19Z</dcterms:modified>
</cp:coreProperties>
</file>