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huohien Ebewele\Desktop\"/>
    </mc:Choice>
  </mc:AlternateContent>
  <bookViews>
    <workbookView xWindow="0" yWindow="0" windowWidth="16380" windowHeight="8190" tabRatio="989" activeTab="2"/>
  </bookViews>
  <sheets>
    <sheet name="SUMM. OF BUDGET " sheetId="1" r:id="rId1"/>
    <sheet name="Sheet1" sheetId="2" r:id="rId2"/>
    <sheet name="DRAFT 2017" sheetId="3" r:id="rId3"/>
  </sheet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3" l="1"/>
  <c r="C35" i="3"/>
  <c r="C21" i="3"/>
  <c r="D15" i="3"/>
  <c r="C15" i="3"/>
  <c r="C43" i="2"/>
  <c r="C41" i="2"/>
  <c r="C40" i="2"/>
  <c r="C33" i="2"/>
  <c r="D65" i="3"/>
  <c r="E66" i="3"/>
  <c r="D55" i="1"/>
  <c r="D35" i="1"/>
  <c r="D22" i="1"/>
  <c r="D15" i="1"/>
  <c r="E56" i="1"/>
  <c r="E15" i="1"/>
  <c r="F57" i="1"/>
</calcChain>
</file>

<file path=xl/sharedStrings.xml><?xml version="1.0" encoding="utf-8"?>
<sst xmlns="http://schemas.openxmlformats.org/spreadsheetml/2006/main" count="161" uniqueCount="84">
  <si>
    <t>UNIVERSITY OF BENIN,BENIN CITY</t>
  </si>
  <si>
    <t>ESTIMATED REVENUE</t>
  </si>
  <si>
    <t>Balance b/f</t>
  </si>
  <si>
    <t>Application fees</t>
  </si>
  <si>
    <t>Clearance fees</t>
  </si>
  <si>
    <t>School fees</t>
  </si>
  <si>
    <t>Tender Fees</t>
  </si>
  <si>
    <t>Others</t>
  </si>
  <si>
    <t>Grant from World Bank</t>
  </si>
  <si>
    <t>Grant from other Sponsors</t>
  </si>
  <si>
    <t>Total</t>
  </si>
  <si>
    <t>STAFF SALARIES</t>
  </si>
  <si>
    <t>Academic Salaries</t>
  </si>
  <si>
    <t>Administrative Salaries</t>
  </si>
  <si>
    <t>Junior Staff Salaries</t>
  </si>
  <si>
    <t>Visiting Lecturer Salaries</t>
  </si>
  <si>
    <t>Sub-Total (A)</t>
  </si>
  <si>
    <t>CAPITAL EXPENDITURE</t>
  </si>
  <si>
    <t>Books, Journals, World Health Magazines, Etc.</t>
  </si>
  <si>
    <t>Computer and Office Equipment</t>
  </si>
  <si>
    <t>Accounting Information System Software</t>
  </si>
  <si>
    <t>Furniture &amp; Fittings</t>
  </si>
  <si>
    <t>Electrical Electronics Equipment</t>
  </si>
  <si>
    <t>Generator  (100 KVA)</t>
  </si>
  <si>
    <t>Vehicle</t>
  </si>
  <si>
    <t>Civil Works ( CERHI Building Complex)</t>
  </si>
  <si>
    <t>Website Development</t>
  </si>
  <si>
    <t>Laboratory and Teaching Equipment</t>
  </si>
  <si>
    <t>Sub-Total (B)</t>
  </si>
  <si>
    <t>RECURRENT EXPENDITURE</t>
  </si>
  <si>
    <t>Transport and Travelling</t>
  </si>
  <si>
    <t>Stationeries and Consumables</t>
  </si>
  <si>
    <t>Fuel Charges (Diesel, Petrol)</t>
  </si>
  <si>
    <t>Staff Training</t>
  </si>
  <si>
    <t>Guest Feeding and other charges</t>
  </si>
  <si>
    <t>Communication and Postage Charges</t>
  </si>
  <si>
    <t>Professional Associations and Journal Subscription fees</t>
  </si>
  <si>
    <t>Professional Conferences/Workshop (Local)</t>
  </si>
  <si>
    <t>Professional Conferences /Workshop (Overseas)</t>
  </si>
  <si>
    <t>Facility and infrastructure maintenance</t>
  </si>
  <si>
    <t>Curriculum Workshop</t>
  </si>
  <si>
    <t>Internet Subscription and IT Maintenance/Support</t>
  </si>
  <si>
    <t>Laboratory Practice and Consumables</t>
  </si>
  <si>
    <t>Advert and Interviews Expenses</t>
  </si>
  <si>
    <t>Electricity Bill</t>
  </si>
  <si>
    <t>Water Rate/Bill and maintenance</t>
  </si>
  <si>
    <t>Vehicle License and Insurance</t>
  </si>
  <si>
    <t>Sub-Total (C )</t>
  </si>
  <si>
    <t>Total Expenditure (A+B+C)</t>
  </si>
  <si>
    <t>Surplus / (Deficit)</t>
  </si>
  <si>
    <t xml:space="preserve">                                         CENTRE OF EXCELLENCE IN REPRODUCTIVE HEALTH AND INNOVATION (CERHI)</t>
  </si>
  <si>
    <t xml:space="preserve"> CERHI BUDGET FOR THE YEAR 2016</t>
  </si>
  <si>
    <t>Expenditure</t>
  </si>
  <si>
    <t>Planned 2016</t>
  </si>
  <si>
    <t>(draft)Planned 2017</t>
  </si>
  <si>
    <t>Note</t>
  </si>
  <si>
    <t>Lab and Teaching Equipments</t>
  </si>
  <si>
    <t>Green items picked directly from implementation plan</t>
  </si>
  <si>
    <t>teaching and examination</t>
  </si>
  <si>
    <t>exchange rate of ngn350.05/usd has been used</t>
  </si>
  <si>
    <t>Red items in implementation plan,  but already taken care of last year not sure why they still appear this year</t>
  </si>
  <si>
    <t>Accomodation and feeding</t>
  </si>
  <si>
    <t>Generator 100kva</t>
  </si>
  <si>
    <t>Civil Works CERHI Renovation of hostel</t>
  </si>
  <si>
    <t>NHIS Charges for Students and CERHI Staff.</t>
  </si>
  <si>
    <t>Miscelaneous and Sundry Expences*</t>
  </si>
  <si>
    <t>office equipment maintenance and repairs</t>
  </si>
  <si>
    <t>Curriculum Workshop*</t>
  </si>
  <si>
    <t>Audit fees</t>
  </si>
  <si>
    <t>Students Scholarship</t>
  </si>
  <si>
    <t>Students Prizes and Awards</t>
  </si>
  <si>
    <t>students Internship</t>
  </si>
  <si>
    <t>Bank Charges</t>
  </si>
  <si>
    <t>Consumables</t>
  </si>
  <si>
    <t>Office equipment repairs</t>
  </si>
  <si>
    <t>NHIS Charges for students, and CERHI Staff</t>
  </si>
  <si>
    <t>Entertainment and Hospitality</t>
  </si>
  <si>
    <t>Miscelaneous, Sundry &amp;Incidental Expenses</t>
  </si>
  <si>
    <t xml:space="preserve"> CERHI BUDGET FOR THE YEAR 2017</t>
  </si>
  <si>
    <t>Civil Works ( Renovation of Hostel and Guest House)</t>
  </si>
  <si>
    <t>Printing and Stationeries</t>
  </si>
  <si>
    <t>Students Scholarship/ Internship</t>
  </si>
  <si>
    <t>Teaching and Examination</t>
  </si>
  <si>
    <t>CENTRE OF EXCELLENCE IN REPRODUCTIVE HEALTH AND INNOVATION (CERHI)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</si>
</sst>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* #,##0.00\ ;* \(#,##0.00\);* \-#\ ;@\ "/>
    <numFmt numFmtId="166" formatCode="_(* #,##0_);_(* \(#,##0\);_(* \-??_);_(@_)"/>
    <numFmt numFmtId="167" formatCode="_(* #,##0_);_(* \(#,##0\);_(* &quot;-&quot;??_);_(@_)"/>
  </numFmts>
  <fonts count="31" x14ac:knownFonts="1">
    <font>
      <sz val="11"/>
      <color rgb="FF000000"/>
      <name val="Calibri"/>
      <family val="2"/>
      <charset val="1"/>
    </font>
    <font>
      <b/>
      <sz val="13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"/>
      <family val="2"/>
      <charset val="1"/>
    </font>
    <font>
      <b/>
      <u/>
      <sz val="11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rgb="FF8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1"/>
    </font>
    <font>
      <sz val="11"/>
      <color rgb="FF00B050"/>
      <name val="Calibri"/>
      <family val="2"/>
      <charset val="1"/>
    </font>
    <font>
      <sz val="10"/>
      <color rgb="FF00B050"/>
      <name val="Arial"/>
      <family val="2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FF0000"/>
      <name val="Times New Roman"/>
      <family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8CBAD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CE6F2"/>
      </patternFill>
    </fill>
    <fill>
      <patternFill patternType="solid">
        <fgColor rgb="FFF8CBAD"/>
        <bgColor rgb="FFFFD966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1" fillId="0" borderId="0" applyBorder="0" applyProtection="0"/>
    <xf numFmtId="0" fontId="4" fillId="0" borderId="0"/>
    <xf numFmtId="0" fontId="15" fillId="0" borderId="0"/>
  </cellStyleXfs>
  <cellXfs count="8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3" borderId="0" xfId="2" applyFont="1" applyFill="1" applyAlignment="1"/>
    <xf numFmtId="0" fontId="4" fillId="3" borderId="0" xfId="2" applyFill="1"/>
    <xf numFmtId="0" fontId="5" fillId="0" borderId="0" xfId="2" applyFont="1"/>
    <xf numFmtId="0" fontId="6" fillId="0" borderId="0" xfId="0" applyFont="1"/>
    <xf numFmtId="0" fontId="0" fillId="0" borderId="0" xfId="0" applyAlignment="1">
      <alignment horizontal="right" vertical="center" indent="15"/>
    </xf>
    <xf numFmtId="0" fontId="7" fillId="0" borderId="0" xfId="0" applyFont="1"/>
    <xf numFmtId="0" fontId="6" fillId="0" borderId="0" xfId="1" applyNumberFormat="1" applyFont="1" applyBorder="1" applyAlignment="1" applyProtection="1">
      <alignment horizontal="right" vertical="center"/>
    </xf>
    <xf numFmtId="0" fontId="0" fillId="4" borderId="0" xfId="0" applyFill="1"/>
    <xf numFmtId="0" fontId="8" fillId="4" borderId="0" xfId="0" applyFont="1" applyFill="1"/>
    <xf numFmtId="0" fontId="6" fillId="0" borderId="0" xfId="0" applyFont="1" applyAlignment="1">
      <alignment horizontal="right" vertical="center"/>
    </xf>
    <xf numFmtId="0" fontId="8" fillId="0" borderId="2" xfId="0" applyFont="1" applyBorder="1"/>
    <xf numFmtId="0" fontId="0" fillId="5" borderId="0" xfId="0" applyFill="1"/>
    <xf numFmtId="0" fontId="8" fillId="5" borderId="0" xfId="0" applyFont="1" applyFill="1"/>
    <xf numFmtId="4" fontId="8" fillId="5" borderId="1" xfId="0" applyNumberFormat="1" applyFont="1" applyFill="1" applyBorder="1" applyAlignment="1">
      <alignment horizontal="right" vertical="center"/>
    </xf>
    <xf numFmtId="0" fontId="0" fillId="5" borderId="0" xfId="0" applyFill="1" applyAlignment="1">
      <alignment horizontal="right" vertical="center" indent="15"/>
    </xf>
    <xf numFmtId="0" fontId="6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wrapText="1"/>
    </xf>
    <xf numFmtId="4" fontId="8" fillId="5" borderId="1" xfId="1" applyNumberFormat="1" applyFont="1" applyFill="1" applyBorder="1" applyAlignment="1" applyProtection="1">
      <alignment horizontal="right" vertical="center"/>
    </xf>
    <xf numFmtId="166" fontId="7" fillId="0" borderId="0" xfId="1" applyNumberFormat="1" applyFont="1" applyBorder="1" applyAlignment="1" applyProtection="1"/>
    <xf numFmtId="0" fontId="9" fillId="0" borderId="0" xfId="2" applyFont="1"/>
    <xf numFmtId="0" fontId="0" fillId="0" borderId="0" xfId="0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9" fillId="4" borderId="0" xfId="2" applyFont="1" applyFill="1"/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right" vertical="center" indent="15"/>
    </xf>
    <xf numFmtId="38" fontId="10" fillId="0" borderId="3" xfId="2" applyNumberFormat="1" applyFont="1" applyBorder="1" applyAlignment="1">
      <alignment horizontal="center" vertical="center"/>
    </xf>
    <xf numFmtId="4" fontId="12" fillId="0" borderId="0" xfId="0" applyNumberFormat="1" applyFont="1"/>
    <xf numFmtId="0" fontId="12" fillId="0" borderId="0" xfId="0" applyFont="1"/>
    <xf numFmtId="165" fontId="12" fillId="0" borderId="0" xfId="1" applyFont="1" applyBorder="1" applyProtection="1"/>
    <xf numFmtId="0" fontId="12" fillId="0" borderId="0" xfId="0" applyFont="1" applyAlignment="1">
      <alignment horizontal="right" vertical="center" indent="15"/>
    </xf>
    <xf numFmtId="165" fontId="13" fillId="0" borderId="0" xfId="1" applyFont="1" applyBorder="1"/>
    <xf numFmtId="165" fontId="13" fillId="0" borderId="1" xfId="1" applyFont="1" applyBorder="1"/>
    <xf numFmtId="0" fontId="14" fillId="0" borderId="0" xfId="0" applyFont="1" applyAlignment="1">
      <alignment horizontal="right" vertical="center"/>
    </xf>
    <xf numFmtId="165" fontId="12" fillId="0" borderId="0" xfId="1" applyFont="1"/>
    <xf numFmtId="0" fontId="15" fillId="0" borderId="4" xfId="3" applyBorder="1" applyAlignment="1">
      <alignment horizontal="center"/>
    </xf>
    <xf numFmtId="164" fontId="0" fillId="0" borderId="0" xfId="1" applyNumberFormat="1" applyFont="1"/>
    <xf numFmtId="0" fontId="16" fillId="0" borderId="4" xfId="3" applyFont="1" applyBorder="1" applyAlignment="1">
      <alignment horizontal="center"/>
    </xf>
    <xf numFmtId="0" fontId="17" fillId="0" borderId="4" xfId="3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64" fontId="17" fillId="0" borderId="5" xfId="1" applyNumberFormat="1" applyFont="1" applyBorder="1" applyAlignment="1">
      <alignment horizontal="center"/>
    </xf>
    <xf numFmtId="0" fontId="15" fillId="0" borderId="4" xfId="3" applyBorder="1"/>
    <xf numFmtId="164" fontId="15" fillId="0" borderId="0" xfId="1" applyNumberFormat="1" applyFont="1" applyBorder="1"/>
    <xf numFmtId="0" fontId="16" fillId="0" borderId="6" xfId="3" applyFont="1" applyBorder="1"/>
    <xf numFmtId="164" fontId="15" fillId="0" borderId="6" xfId="1" applyNumberFormat="1" applyFont="1" applyBorder="1"/>
    <xf numFmtId="164" fontId="18" fillId="0" borderId="6" xfId="1" applyNumberFormat="1" applyFont="1" applyBorder="1"/>
    <xf numFmtId="0" fontId="15" fillId="0" borderId="6" xfId="3" applyFont="1" applyBorder="1" applyAlignment="1">
      <alignment horizontal="left"/>
    </xf>
    <xf numFmtId="164" fontId="0" fillId="0" borderId="0" xfId="1" applyNumberFormat="1" applyFont="1" applyAlignment="1">
      <alignment horizontal="center" wrapText="1"/>
    </xf>
    <xf numFmtId="0" fontId="15" fillId="0" borderId="6" xfId="3" applyFont="1" applyBorder="1"/>
    <xf numFmtId="164" fontId="19" fillId="0" borderId="0" xfId="1" applyNumberFormat="1" applyFont="1"/>
    <xf numFmtId="0" fontId="16" fillId="0" borderId="6" xfId="3" applyFont="1" applyBorder="1" applyAlignment="1">
      <alignment horizontal="left"/>
    </xf>
    <xf numFmtId="164" fontId="20" fillId="0" borderId="6" xfId="1" applyNumberFormat="1" applyFont="1" applyBorder="1"/>
    <xf numFmtId="0" fontId="21" fillId="0" borderId="6" xfId="3" applyFont="1" applyBorder="1" applyAlignment="1">
      <alignment horizontal="left"/>
    </xf>
    <xf numFmtId="164" fontId="22" fillId="0" borderId="0" xfId="1" applyNumberFormat="1" applyFont="1"/>
    <xf numFmtId="164" fontId="23" fillId="0" borderId="0" xfId="1" applyNumberFormat="1" applyFont="1"/>
    <xf numFmtId="4" fontId="8" fillId="5" borderId="0" xfId="1" applyNumberFormat="1" applyFont="1" applyFill="1" applyBorder="1" applyAlignment="1" applyProtection="1">
      <alignment horizontal="right" vertical="center"/>
    </xf>
    <xf numFmtId="38" fontId="9" fillId="0" borderId="3" xfId="2" applyNumberFormat="1" applyFont="1" applyBorder="1" applyAlignment="1">
      <alignment horizontal="center" vertical="center"/>
    </xf>
    <xf numFmtId="0" fontId="2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right" vertical="center" indent="15"/>
    </xf>
    <xf numFmtId="0" fontId="25" fillId="0" borderId="0" xfId="0" applyFont="1"/>
    <xf numFmtId="0" fontId="25" fillId="0" borderId="0" xfId="0" applyFont="1" applyAlignment="1">
      <alignment horizontal="right" vertical="center" indent="15"/>
    </xf>
    <xf numFmtId="0" fontId="26" fillId="0" borderId="0" xfId="3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2" borderId="0" xfId="2" applyFont="1" applyFill="1" applyBorder="1" applyAlignment="1">
      <alignment horizontal="center"/>
    </xf>
    <xf numFmtId="0" fontId="15" fillId="0" borderId="4" xfId="3" applyBorder="1" applyAlignment="1">
      <alignment horizontal="center"/>
    </xf>
    <xf numFmtId="0" fontId="15" fillId="0" borderId="5" xfId="3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5" xfId="3" applyFont="1" applyBorder="1" applyAlignment="1">
      <alignment horizontal="center"/>
    </xf>
    <xf numFmtId="0" fontId="27" fillId="0" borderId="0" xfId="0" applyFont="1" applyAlignment="1">
      <alignment wrapText="1"/>
    </xf>
    <xf numFmtId="4" fontId="28" fillId="0" borderId="0" xfId="0" applyNumberFormat="1" applyFont="1"/>
    <xf numFmtId="0" fontId="28" fillId="0" borderId="0" xfId="0" applyFont="1"/>
    <xf numFmtId="0" fontId="27" fillId="0" borderId="0" xfId="0" applyFont="1"/>
    <xf numFmtId="0" fontId="28" fillId="0" borderId="0" xfId="0" applyFont="1" applyAlignment="1">
      <alignment wrapText="1"/>
    </xf>
    <xf numFmtId="0" fontId="29" fillId="0" borderId="0" xfId="0" applyFont="1" applyAlignment="1">
      <alignment horizontal="right" vertical="center" indent="15"/>
    </xf>
    <xf numFmtId="0" fontId="30" fillId="0" borderId="0" xfId="0" applyFont="1"/>
    <xf numFmtId="166" fontId="28" fillId="0" borderId="0" xfId="1" applyNumberFormat="1" applyFont="1" applyBorder="1" applyAlignment="1" applyProtection="1"/>
    <xf numFmtId="0" fontId="30" fillId="0" borderId="0" xfId="0" applyFont="1" applyAlignment="1">
      <alignment horizontal="right" vertical="center" indent="15"/>
    </xf>
    <xf numFmtId="167" fontId="15" fillId="0" borderId="0" xfId="1" applyNumberFormat="1" applyFont="1" applyBorder="1"/>
    <xf numFmtId="165" fontId="28" fillId="0" borderId="0" xfId="1" applyFont="1"/>
    <xf numFmtId="165" fontId="28" fillId="0" borderId="0" xfId="1" applyFont="1" applyBorder="1" applyProtection="1"/>
    <xf numFmtId="0" fontId="2" fillId="0" borderId="0" xfId="0" applyFont="1" applyBorder="1" applyAlignment="1">
      <alignment horizontal="center" vertical="center" wrapText="1"/>
    </xf>
  </cellXfs>
  <cellStyles count="4">
    <cellStyle name="Comma" xfId="1" builtinId="3"/>
    <cellStyle name="Explanatory Text" xfId="2" builtinId="53" customBuiltin="1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D966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="75" zoomScaleNormal="75" workbookViewId="0">
      <selection activeCell="O40" sqref="O40"/>
    </sheetView>
  </sheetViews>
  <sheetFormatPr defaultRowHeight="15" x14ac:dyDescent="0.25"/>
  <cols>
    <col min="1" max="1" width="6.7109375"/>
    <col min="2" max="2" width="7.85546875"/>
    <col min="3" max="3" width="57.7109375"/>
    <col min="4" max="4" width="19.140625" style="1"/>
    <col min="5" max="5" width="34.28515625" bestFit="1" customWidth="1"/>
    <col min="6" max="6" width="17.28515625"/>
    <col min="7" max="7" width="18.85546875"/>
    <col min="8" max="1025" width="9.7109375"/>
  </cols>
  <sheetData>
    <row r="1" spans="1:7" ht="21" customHeight="1" x14ac:dyDescent="0.25">
      <c r="A1" s="68" t="s">
        <v>0</v>
      </c>
      <c r="B1" s="68"/>
      <c r="C1" s="68"/>
      <c r="D1" s="68"/>
      <c r="E1" s="68"/>
    </row>
    <row r="2" spans="1:7" ht="23.25" customHeight="1" x14ac:dyDescent="0.25">
      <c r="A2" s="69" t="s">
        <v>50</v>
      </c>
      <c r="B2" s="69"/>
      <c r="C2" s="69"/>
      <c r="D2" s="69"/>
      <c r="E2" s="69"/>
      <c r="F2" s="69"/>
      <c r="G2" s="69"/>
    </row>
    <row r="3" spans="1:7" x14ac:dyDescent="0.25">
      <c r="A3" s="2"/>
      <c r="B3" s="2"/>
      <c r="C3" s="2"/>
      <c r="D3" s="3"/>
      <c r="E3" s="2"/>
      <c r="F3" s="2"/>
      <c r="G3" s="2"/>
    </row>
    <row r="4" spans="1:7" ht="15" customHeight="1" x14ac:dyDescent="0.25">
      <c r="A4" s="2"/>
      <c r="B4" s="70" t="s">
        <v>51</v>
      </c>
      <c r="C4" s="70"/>
      <c r="D4" s="70"/>
      <c r="E4" s="70"/>
      <c r="F4" s="4"/>
      <c r="G4" s="5"/>
    </row>
    <row r="5" spans="1:7" x14ac:dyDescent="0.25">
      <c r="A5" s="2"/>
      <c r="B5" s="2"/>
      <c r="C5" s="2"/>
      <c r="D5" s="3"/>
      <c r="E5" s="2"/>
      <c r="F5" s="2"/>
      <c r="G5" s="2"/>
    </row>
    <row r="6" spans="1:7" x14ac:dyDescent="0.25">
      <c r="C6" s="6" t="s">
        <v>1</v>
      </c>
      <c r="D6"/>
    </row>
    <row r="7" spans="1:7" x14ac:dyDescent="0.25">
      <c r="C7" s="6" t="s">
        <v>2</v>
      </c>
      <c r="D7" s="31">
        <v>124809772.95999999</v>
      </c>
      <c r="E7" s="32"/>
    </row>
    <row r="8" spans="1:7" ht="15.75" x14ac:dyDescent="0.25">
      <c r="C8" s="7" t="s">
        <v>3</v>
      </c>
      <c r="D8" s="33">
        <v>3680000</v>
      </c>
      <c r="E8" s="34"/>
      <c r="F8" s="8"/>
    </row>
    <row r="9" spans="1:7" ht="15.75" x14ac:dyDescent="0.25">
      <c r="C9" s="7" t="s">
        <v>4</v>
      </c>
      <c r="D9" s="33">
        <v>5580000</v>
      </c>
      <c r="E9" s="34"/>
      <c r="F9" s="8"/>
    </row>
    <row r="10" spans="1:7" ht="15.75" x14ac:dyDescent="0.25">
      <c r="C10" s="7" t="s">
        <v>5</v>
      </c>
      <c r="D10" s="33">
        <v>28750000</v>
      </c>
      <c r="E10" s="34"/>
      <c r="F10" s="8"/>
    </row>
    <row r="11" spans="1:7" x14ac:dyDescent="0.25">
      <c r="C11" s="9" t="s">
        <v>6</v>
      </c>
      <c r="D11" s="33">
        <v>200000</v>
      </c>
      <c r="E11" s="34"/>
      <c r="F11" s="8"/>
    </row>
    <row r="12" spans="1:7" x14ac:dyDescent="0.25">
      <c r="C12" s="9" t="s">
        <v>7</v>
      </c>
      <c r="D12" s="33">
        <v>200000</v>
      </c>
      <c r="E12" s="34"/>
      <c r="F12" s="8"/>
    </row>
    <row r="13" spans="1:7" ht="15.75" x14ac:dyDescent="0.25">
      <c r="C13" s="7" t="s">
        <v>8</v>
      </c>
      <c r="D13" s="33">
        <v>220758432</v>
      </c>
      <c r="E13" s="34"/>
      <c r="F13" s="8"/>
    </row>
    <row r="14" spans="1:7" ht="15.75" x14ac:dyDescent="0.25">
      <c r="C14" s="7" t="s">
        <v>9</v>
      </c>
      <c r="D14" s="33">
        <v>2000000</v>
      </c>
      <c r="E14" s="34"/>
      <c r="F14" s="8"/>
    </row>
    <row r="15" spans="1:7" ht="15.75" x14ac:dyDescent="0.25">
      <c r="B15" s="11"/>
      <c r="C15" s="12" t="s">
        <v>10</v>
      </c>
      <c r="D15" s="35">
        <f>SUM(D7:D14)</f>
        <v>385978204.95999998</v>
      </c>
      <c r="E15" s="36">
        <f>SUM(D7:D14)</f>
        <v>385978204.95999998</v>
      </c>
      <c r="F15" s="8"/>
    </row>
    <row r="16" spans="1:7" ht="15.75" x14ac:dyDescent="0.25">
      <c r="C16" s="7"/>
      <c r="D16" s="37"/>
      <c r="E16" s="34"/>
      <c r="F16" s="8"/>
    </row>
    <row r="17" spans="2:6" ht="15.75" x14ac:dyDescent="0.25">
      <c r="C17" s="14" t="s">
        <v>11</v>
      </c>
      <c r="D17" s="37"/>
      <c r="E17" s="34"/>
      <c r="F17" s="8"/>
    </row>
    <row r="18" spans="2:6" ht="15.75" x14ac:dyDescent="0.25">
      <c r="C18" s="7" t="s">
        <v>12</v>
      </c>
      <c r="D18" s="38">
        <v>20000000</v>
      </c>
      <c r="E18" s="34"/>
      <c r="F18" s="8"/>
    </row>
    <row r="19" spans="2:6" ht="15.75" x14ac:dyDescent="0.25">
      <c r="C19" s="7" t="s">
        <v>13</v>
      </c>
      <c r="D19" s="38">
        <v>10000000</v>
      </c>
      <c r="E19" s="34"/>
      <c r="F19" s="8"/>
    </row>
    <row r="20" spans="2:6" ht="15.75" x14ac:dyDescent="0.25">
      <c r="C20" s="7" t="s">
        <v>14</v>
      </c>
      <c r="D20" s="38">
        <v>5000000</v>
      </c>
      <c r="E20" s="34"/>
      <c r="F20" s="8"/>
    </row>
    <row r="21" spans="2:6" ht="15.75" x14ac:dyDescent="0.25">
      <c r="C21" s="7" t="s">
        <v>15</v>
      </c>
      <c r="D21" s="38">
        <v>9500000</v>
      </c>
      <c r="E21" s="34"/>
      <c r="F21" s="8"/>
    </row>
    <row r="22" spans="2:6" ht="15.75" x14ac:dyDescent="0.25">
      <c r="B22" s="15"/>
      <c r="C22" s="16" t="s">
        <v>16</v>
      </c>
      <c r="D22" s="17">
        <f>SUM(D18:D21)</f>
        <v>44500000</v>
      </c>
      <c r="E22" s="18"/>
      <c r="F22" s="8"/>
    </row>
    <row r="23" spans="2:6" ht="15.75" x14ac:dyDescent="0.25">
      <c r="C23" s="7"/>
      <c r="D23" s="13"/>
      <c r="E23" s="8"/>
      <c r="F23" s="8"/>
    </row>
    <row r="24" spans="2:6" ht="15.75" x14ac:dyDescent="0.25">
      <c r="C24" s="14" t="s">
        <v>17</v>
      </c>
      <c r="D24" s="13"/>
      <c r="E24" s="8"/>
      <c r="F24" s="8"/>
    </row>
    <row r="25" spans="2:6" ht="15.75" x14ac:dyDescent="0.25">
      <c r="C25" s="19" t="s">
        <v>18</v>
      </c>
      <c r="D25" s="20">
        <v>22500000</v>
      </c>
      <c r="E25" s="8"/>
      <c r="F25" s="8"/>
    </row>
    <row r="26" spans="2:6" x14ac:dyDescent="0.25">
      <c r="C26" s="9" t="s">
        <v>19</v>
      </c>
      <c r="D26" s="20">
        <v>15320500</v>
      </c>
      <c r="E26" s="8"/>
      <c r="F26" s="8"/>
    </row>
    <row r="27" spans="2:6" x14ac:dyDescent="0.25">
      <c r="C27" s="9" t="s">
        <v>20</v>
      </c>
      <c r="D27" s="20">
        <v>6500000</v>
      </c>
      <c r="E27" s="8"/>
      <c r="F27" s="8"/>
    </row>
    <row r="28" spans="2:6" x14ac:dyDescent="0.25">
      <c r="C28" s="9" t="s">
        <v>21</v>
      </c>
      <c r="D28" s="20">
        <v>26500000</v>
      </c>
      <c r="E28" s="8"/>
      <c r="F28" s="8"/>
    </row>
    <row r="29" spans="2:6" ht="15.75" x14ac:dyDescent="0.25">
      <c r="C29" s="7" t="s">
        <v>22</v>
      </c>
      <c r="D29" s="20">
        <v>13367000</v>
      </c>
      <c r="E29" s="8"/>
      <c r="F29" s="8"/>
    </row>
    <row r="30" spans="2:6" x14ac:dyDescent="0.25">
      <c r="C30" s="9" t="s">
        <v>23</v>
      </c>
      <c r="D30" s="20">
        <v>5000000</v>
      </c>
      <c r="E30" s="8"/>
      <c r="F30" s="8"/>
    </row>
    <row r="31" spans="2:6" x14ac:dyDescent="0.25">
      <c r="C31" s="9" t="s">
        <v>24</v>
      </c>
      <c r="D31" s="20">
        <v>18000000</v>
      </c>
      <c r="E31" s="8"/>
      <c r="F31" s="8"/>
    </row>
    <row r="32" spans="2:6" x14ac:dyDescent="0.25">
      <c r="C32" s="21" t="s">
        <v>25</v>
      </c>
      <c r="D32" s="20">
        <v>95000000</v>
      </c>
      <c r="E32" s="8"/>
      <c r="F32" s="8"/>
    </row>
    <row r="33" spans="2:6" x14ac:dyDescent="0.25">
      <c r="C33" s="9" t="s">
        <v>26</v>
      </c>
      <c r="D33" s="20">
        <v>3000000</v>
      </c>
      <c r="E33" s="8"/>
      <c r="F33" s="8"/>
    </row>
    <row r="34" spans="2:6" x14ac:dyDescent="0.25">
      <c r="C34" s="9" t="s">
        <v>27</v>
      </c>
      <c r="D34" s="20">
        <v>20000000</v>
      </c>
      <c r="E34" s="8"/>
      <c r="F34" s="8"/>
    </row>
    <row r="35" spans="2:6" ht="15.75" x14ac:dyDescent="0.25">
      <c r="B35" s="15"/>
      <c r="C35" s="16" t="s">
        <v>28</v>
      </c>
      <c r="D35" s="22">
        <f>SUM(D25:D34)</f>
        <v>225187500</v>
      </c>
      <c r="E35" s="18"/>
      <c r="F35" s="8"/>
    </row>
    <row r="36" spans="2:6" ht="15.75" x14ac:dyDescent="0.25">
      <c r="C36" s="7"/>
      <c r="D36" s="10"/>
      <c r="E36" s="8"/>
      <c r="F36" s="8"/>
    </row>
    <row r="37" spans="2:6" ht="15.75" x14ac:dyDescent="0.25">
      <c r="C37" s="14" t="s">
        <v>29</v>
      </c>
      <c r="D37" s="10"/>
      <c r="E37" s="8"/>
      <c r="F37" s="8"/>
    </row>
    <row r="38" spans="2:6" ht="15.75" x14ac:dyDescent="0.25">
      <c r="C38" s="7" t="s">
        <v>30</v>
      </c>
      <c r="D38" s="23">
        <v>15000000</v>
      </c>
      <c r="E38" s="8"/>
      <c r="F38" s="8"/>
    </row>
    <row r="39" spans="2:6" ht="15.75" x14ac:dyDescent="0.25">
      <c r="C39" s="7" t="s">
        <v>31</v>
      </c>
      <c r="D39" s="23">
        <v>10000000</v>
      </c>
      <c r="E39" s="8"/>
      <c r="F39" s="8"/>
    </row>
    <row r="40" spans="2:6" ht="15.75" x14ac:dyDescent="0.25">
      <c r="C40" s="7" t="s">
        <v>32</v>
      </c>
      <c r="D40" s="23">
        <v>4000000</v>
      </c>
      <c r="E40" s="8"/>
      <c r="F40" s="8"/>
    </row>
    <row r="41" spans="2:6" ht="15.75" x14ac:dyDescent="0.25">
      <c r="C41" s="7" t="s">
        <v>33</v>
      </c>
      <c r="D41" s="23">
        <v>8000000</v>
      </c>
      <c r="E41" s="8"/>
      <c r="F41" s="8"/>
    </row>
    <row r="42" spans="2:6" ht="15.75" x14ac:dyDescent="0.25">
      <c r="C42" s="7" t="s">
        <v>34</v>
      </c>
      <c r="D42" s="23">
        <v>6000000</v>
      </c>
      <c r="E42" s="8"/>
      <c r="F42" s="8"/>
    </row>
    <row r="43" spans="2:6" ht="15.75" x14ac:dyDescent="0.25">
      <c r="C43" s="7" t="s">
        <v>35</v>
      </c>
      <c r="D43" s="23">
        <v>2700000</v>
      </c>
      <c r="E43" s="8"/>
      <c r="F43" s="8"/>
    </row>
    <row r="44" spans="2:6" ht="18.95" customHeight="1" x14ac:dyDescent="0.25">
      <c r="C44" s="19" t="s">
        <v>36</v>
      </c>
      <c r="D44" s="23">
        <v>6500000</v>
      </c>
      <c r="E44" s="8"/>
      <c r="F44" s="8"/>
    </row>
    <row r="45" spans="2:6" ht="15.75" x14ac:dyDescent="0.25">
      <c r="C45" s="19" t="s">
        <v>37</v>
      </c>
      <c r="D45" s="23">
        <v>20000000</v>
      </c>
      <c r="E45" s="8"/>
      <c r="F45" s="8"/>
    </row>
    <row r="46" spans="2:6" ht="15.75" x14ac:dyDescent="0.25">
      <c r="C46" s="19" t="s">
        <v>38</v>
      </c>
      <c r="D46" s="23">
        <v>20000000</v>
      </c>
      <c r="E46" s="8"/>
      <c r="F46" s="8"/>
    </row>
    <row r="47" spans="2:6" ht="15.75" x14ac:dyDescent="0.25">
      <c r="C47" s="7" t="s">
        <v>39</v>
      </c>
      <c r="D47" s="23">
        <v>3000000</v>
      </c>
      <c r="E47" s="8"/>
      <c r="F47" s="8"/>
    </row>
    <row r="48" spans="2:6" ht="15.75" x14ac:dyDescent="0.25">
      <c r="C48" s="7" t="s">
        <v>40</v>
      </c>
      <c r="D48" s="23">
        <v>8000000</v>
      </c>
      <c r="E48" s="8"/>
      <c r="F48" s="8"/>
    </row>
    <row r="49" spans="2:6" ht="18.95" customHeight="1" x14ac:dyDescent="0.25">
      <c r="C49" s="19" t="s">
        <v>41</v>
      </c>
      <c r="D49" s="23">
        <v>4000000</v>
      </c>
      <c r="E49" s="8"/>
      <c r="F49" s="8"/>
    </row>
    <row r="50" spans="2:6" ht="15.75" x14ac:dyDescent="0.25">
      <c r="C50" s="7" t="s">
        <v>42</v>
      </c>
      <c r="D50" s="23">
        <v>3000000</v>
      </c>
      <c r="E50" s="8"/>
      <c r="F50" s="8"/>
    </row>
    <row r="51" spans="2:6" ht="15.75" x14ac:dyDescent="0.25">
      <c r="C51" s="7" t="s">
        <v>43</v>
      </c>
      <c r="D51" s="23">
        <v>2000000</v>
      </c>
      <c r="E51" s="8"/>
      <c r="F51" s="8"/>
    </row>
    <row r="52" spans="2:6" ht="15.75" x14ac:dyDescent="0.25">
      <c r="C52" s="7" t="s">
        <v>44</v>
      </c>
      <c r="D52" s="23">
        <v>1000000</v>
      </c>
      <c r="E52" s="8"/>
      <c r="F52" s="8"/>
    </row>
    <row r="53" spans="2:6" ht="15.75" x14ac:dyDescent="0.25">
      <c r="C53" s="7" t="s">
        <v>45</v>
      </c>
      <c r="D53" s="23">
        <v>1000000</v>
      </c>
      <c r="E53" s="8"/>
      <c r="F53" s="8"/>
    </row>
    <row r="54" spans="2:6" ht="15.75" x14ac:dyDescent="0.25">
      <c r="C54" s="7" t="s">
        <v>46</v>
      </c>
      <c r="D54" s="23">
        <v>2000000</v>
      </c>
      <c r="E54" s="8"/>
      <c r="F54" s="8"/>
    </row>
    <row r="55" spans="2:6" ht="15.75" x14ac:dyDescent="0.25">
      <c r="C55" s="16" t="s">
        <v>47</v>
      </c>
      <c r="D55" s="17">
        <f>SUM(D38:D54)</f>
        <v>116200000</v>
      </c>
      <c r="E55" s="18"/>
      <c r="F55" s="8"/>
    </row>
    <row r="56" spans="2:6" x14ac:dyDescent="0.25">
      <c r="C56" s="24" t="s">
        <v>48</v>
      </c>
      <c r="D56" s="25"/>
      <c r="E56" s="26">
        <f>SUM(D22,D35,D55)</f>
        <v>385887500</v>
      </c>
      <c r="F56" s="8"/>
    </row>
    <row r="57" spans="2:6" x14ac:dyDescent="0.25">
      <c r="B57" s="11"/>
      <c r="C57" s="27" t="s">
        <v>49</v>
      </c>
      <c r="D57" s="28"/>
      <c r="E57" s="29"/>
      <c r="F57" s="30">
        <f>(E15 -E56)</f>
        <v>90704.959999978542</v>
      </c>
    </row>
  </sheetData>
  <mergeCells count="3">
    <mergeCell ref="A1:E1"/>
    <mergeCell ref="A2:G2"/>
    <mergeCell ref="B4:E4"/>
  </mergeCell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8" workbookViewId="0">
      <selection activeCell="C31" sqref="C31"/>
    </sheetView>
  </sheetViews>
  <sheetFormatPr defaultRowHeight="15" x14ac:dyDescent="0.25"/>
  <cols>
    <col min="1" max="1" width="49.5703125" customWidth="1"/>
    <col min="2" max="2" width="15.42578125" style="57" customWidth="1"/>
    <col min="3" max="3" width="17.140625" style="58" customWidth="1"/>
    <col min="4" max="4" width="94.42578125" style="40" customWidth="1"/>
    <col min="5" max="5" width="15.85546875" style="40" customWidth="1"/>
    <col min="6" max="6" width="18" style="40" customWidth="1"/>
  </cols>
  <sheetData>
    <row r="1" spans="1:4" x14ac:dyDescent="0.25">
      <c r="A1" s="39"/>
      <c r="B1" s="71"/>
      <c r="C1" s="72"/>
    </row>
    <row r="2" spans="1:4" x14ac:dyDescent="0.25">
      <c r="A2" s="41" t="s">
        <v>52</v>
      </c>
      <c r="B2" s="73"/>
      <c r="C2" s="74"/>
    </row>
    <row r="3" spans="1:4" x14ac:dyDescent="0.25">
      <c r="A3" s="42"/>
      <c r="B3" s="43"/>
      <c r="C3" s="44"/>
    </row>
    <row r="4" spans="1:4" x14ac:dyDescent="0.25">
      <c r="A4" s="42"/>
      <c r="B4" s="43"/>
      <c r="C4" s="43"/>
    </row>
    <row r="5" spans="1:4" x14ac:dyDescent="0.25">
      <c r="A5" s="45"/>
      <c r="B5" s="46" t="s">
        <v>53</v>
      </c>
      <c r="C5" s="46" t="s">
        <v>54</v>
      </c>
      <c r="D5" s="40" t="s">
        <v>55</v>
      </c>
    </row>
    <row r="6" spans="1:4" x14ac:dyDescent="0.25">
      <c r="A6" s="47" t="s">
        <v>56</v>
      </c>
      <c r="B6" s="48">
        <v>0</v>
      </c>
      <c r="C6" s="49">
        <v>51601952.950000003</v>
      </c>
      <c r="D6" s="40" t="s">
        <v>57</v>
      </c>
    </row>
    <row r="7" spans="1:4" x14ac:dyDescent="0.25">
      <c r="A7" s="47" t="s">
        <v>58</v>
      </c>
      <c r="B7" s="48">
        <v>0</v>
      </c>
      <c r="C7" s="49">
        <v>36606000</v>
      </c>
      <c r="D7" s="40" t="s">
        <v>59</v>
      </c>
    </row>
    <row r="8" spans="1:4" ht="26.25" customHeight="1" x14ac:dyDescent="0.25">
      <c r="A8" s="50" t="s">
        <v>13</v>
      </c>
      <c r="B8" s="48">
        <v>10000000</v>
      </c>
      <c r="C8" s="48">
        <v>10000000</v>
      </c>
      <c r="D8" s="51" t="s">
        <v>60</v>
      </c>
    </row>
    <row r="9" spans="1:4" x14ac:dyDescent="0.25">
      <c r="A9" s="52" t="s">
        <v>14</v>
      </c>
      <c r="B9" s="48">
        <v>5000000</v>
      </c>
      <c r="C9" s="48">
        <v>5000000</v>
      </c>
    </row>
    <row r="10" spans="1:4" x14ac:dyDescent="0.25">
      <c r="A10" s="52" t="s">
        <v>15</v>
      </c>
      <c r="B10" s="48">
        <v>9500000</v>
      </c>
      <c r="C10" s="48">
        <v>9500000</v>
      </c>
    </row>
    <row r="11" spans="1:4" x14ac:dyDescent="0.25">
      <c r="A11" s="47" t="s">
        <v>24</v>
      </c>
      <c r="B11" s="48">
        <v>18000000</v>
      </c>
      <c r="C11" s="49">
        <v>9871723.0500000007</v>
      </c>
    </row>
    <row r="12" spans="1:4" x14ac:dyDescent="0.25">
      <c r="A12" s="52" t="s">
        <v>26</v>
      </c>
      <c r="B12" s="48">
        <v>3000000</v>
      </c>
      <c r="C12" s="48">
        <v>3000000</v>
      </c>
    </row>
    <row r="13" spans="1:4" x14ac:dyDescent="0.25">
      <c r="A13" s="52" t="s">
        <v>30</v>
      </c>
      <c r="B13" s="48">
        <v>15000000</v>
      </c>
      <c r="C13" s="48">
        <v>15000000</v>
      </c>
    </row>
    <row r="14" spans="1:4" x14ac:dyDescent="0.25">
      <c r="A14" s="52" t="s">
        <v>32</v>
      </c>
      <c r="B14" s="48">
        <v>4000000</v>
      </c>
      <c r="C14" s="48">
        <v>4000000</v>
      </c>
    </row>
    <row r="15" spans="1:4" x14ac:dyDescent="0.25">
      <c r="A15" s="52" t="s">
        <v>61</v>
      </c>
      <c r="B15" s="48">
        <v>6000000</v>
      </c>
      <c r="C15" s="48">
        <v>6000000</v>
      </c>
    </row>
    <row r="16" spans="1:4" x14ac:dyDescent="0.25">
      <c r="A16" s="52" t="s">
        <v>35</v>
      </c>
      <c r="B16" s="48">
        <v>2700000</v>
      </c>
      <c r="C16" s="48">
        <v>2700000</v>
      </c>
    </row>
    <row r="17" spans="1:6" x14ac:dyDescent="0.25">
      <c r="A17" s="52" t="s">
        <v>37</v>
      </c>
      <c r="B17" s="48">
        <v>20000000</v>
      </c>
      <c r="C17" s="49">
        <v>35995900</v>
      </c>
    </row>
    <row r="18" spans="1:6" x14ac:dyDescent="0.25">
      <c r="A18" s="52" t="s">
        <v>46</v>
      </c>
      <c r="B18" s="48">
        <v>2000000</v>
      </c>
      <c r="C18" s="48">
        <v>2000000</v>
      </c>
      <c r="E18" s="53"/>
      <c r="F18" s="53"/>
    </row>
    <row r="19" spans="1:6" x14ac:dyDescent="0.25">
      <c r="A19" s="50" t="s">
        <v>18</v>
      </c>
      <c r="B19" s="48">
        <v>22500000</v>
      </c>
      <c r="C19" s="49">
        <v>4880800</v>
      </c>
    </row>
    <row r="20" spans="1:6" x14ac:dyDescent="0.25">
      <c r="A20" s="54" t="s">
        <v>19</v>
      </c>
      <c r="B20" s="48">
        <v>15320500</v>
      </c>
      <c r="C20" s="49">
        <v>25000000</v>
      </c>
    </row>
    <row r="21" spans="1:6" x14ac:dyDescent="0.25">
      <c r="A21" s="50" t="s">
        <v>62</v>
      </c>
      <c r="B21" s="48">
        <v>5000000</v>
      </c>
      <c r="C21" s="48"/>
    </row>
    <row r="22" spans="1:6" x14ac:dyDescent="0.25">
      <c r="A22" s="47" t="s">
        <v>63</v>
      </c>
      <c r="B22" s="48"/>
      <c r="C22" s="49">
        <v>42918094.600000001</v>
      </c>
    </row>
    <row r="23" spans="1:6" x14ac:dyDescent="0.25">
      <c r="A23" s="54" t="s">
        <v>25</v>
      </c>
      <c r="B23" s="48">
        <v>95000000</v>
      </c>
      <c r="C23" s="55">
        <v>86024100</v>
      </c>
    </row>
    <row r="24" spans="1:6" x14ac:dyDescent="0.25">
      <c r="A24" s="50" t="s">
        <v>31</v>
      </c>
      <c r="B24" s="48">
        <v>10000000</v>
      </c>
      <c r="C24" s="48">
        <v>10000000</v>
      </c>
    </row>
    <row r="25" spans="1:6" x14ac:dyDescent="0.25">
      <c r="A25" s="50" t="s">
        <v>36</v>
      </c>
      <c r="B25" s="48">
        <v>6500000</v>
      </c>
      <c r="C25" s="48">
        <v>6500000</v>
      </c>
    </row>
    <row r="26" spans="1:6" x14ac:dyDescent="0.25">
      <c r="A26" s="50" t="s">
        <v>64</v>
      </c>
      <c r="B26" s="48">
        <v>0</v>
      </c>
      <c r="C26" s="48">
        <v>0</v>
      </c>
    </row>
    <row r="27" spans="1:6" x14ac:dyDescent="0.25">
      <c r="A27" s="50" t="s">
        <v>41</v>
      </c>
      <c r="B27" s="48">
        <v>4000000</v>
      </c>
      <c r="C27" s="48">
        <v>4000000</v>
      </c>
    </row>
    <row r="28" spans="1:6" x14ac:dyDescent="0.25">
      <c r="A28" s="50" t="s">
        <v>42</v>
      </c>
      <c r="B28" s="48">
        <v>3000000</v>
      </c>
      <c r="C28" s="48">
        <v>3000000</v>
      </c>
    </row>
    <row r="29" spans="1:6" x14ac:dyDescent="0.25">
      <c r="A29" s="50" t="s">
        <v>43</v>
      </c>
      <c r="B29" s="48">
        <v>2000000</v>
      </c>
      <c r="C29" s="48">
        <v>2000000</v>
      </c>
    </row>
    <row r="30" spans="1:6" x14ac:dyDescent="0.25">
      <c r="A30" s="52" t="s">
        <v>38</v>
      </c>
      <c r="B30" s="48">
        <v>20000000</v>
      </c>
      <c r="C30" s="49">
        <v>9151500</v>
      </c>
    </row>
    <row r="31" spans="1:6" x14ac:dyDescent="0.25">
      <c r="A31" s="52" t="s">
        <v>65</v>
      </c>
      <c r="B31" s="48">
        <v>0</v>
      </c>
      <c r="C31" s="48"/>
    </row>
    <row r="32" spans="1:6" x14ac:dyDescent="0.25">
      <c r="A32" s="52" t="s">
        <v>66</v>
      </c>
      <c r="B32" s="48"/>
      <c r="C32" s="48"/>
    </row>
    <row r="33" spans="1:3" x14ac:dyDescent="0.25">
      <c r="A33" s="52" t="s">
        <v>39</v>
      </c>
      <c r="B33" s="48">
        <v>3000000</v>
      </c>
      <c r="C33" s="48">
        <f>B33</f>
        <v>3000000</v>
      </c>
    </row>
    <row r="34" spans="1:3" x14ac:dyDescent="0.25">
      <c r="A34" s="50" t="s">
        <v>21</v>
      </c>
      <c r="B34" s="48">
        <v>26500000</v>
      </c>
      <c r="C34" s="49">
        <v>30000000</v>
      </c>
    </row>
    <row r="35" spans="1:3" x14ac:dyDescent="0.25">
      <c r="A35" s="54" t="s">
        <v>22</v>
      </c>
      <c r="B35" s="48">
        <v>13367000</v>
      </c>
      <c r="C35" s="49">
        <v>20362602</v>
      </c>
    </row>
    <row r="36" spans="1:3" x14ac:dyDescent="0.25">
      <c r="A36" s="56" t="s">
        <v>67</v>
      </c>
      <c r="B36" s="48">
        <v>8000000</v>
      </c>
      <c r="C36" s="49">
        <v>2287875</v>
      </c>
    </row>
    <row r="37" spans="1:3" x14ac:dyDescent="0.25">
      <c r="A37" s="50" t="s">
        <v>68</v>
      </c>
      <c r="B37" s="48"/>
      <c r="C37" s="49"/>
    </row>
    <row r="38" spans="1:3" x14ac:dyDescent="0.25">
      <c r="A38" s="50" t="s">
        <v>69</v>
      </c>
      <c r="B38" s="48">
        <v>0</v>
      </c>
      <c r="C38" s="48"/>
    </row>
    <row r="39" spans="1:3" x14ac:dyDescent="0.25">
      <c r="A39" s="50" t="s">
        <v>70</v>
      </c>
      <c r="B39" s="48">
        <v>0</v>
      </c>
      <c r="C39" s="48"/>
    </row>
    <row r="40" spans="1:3" x14ac:dyDescent="0.25">
      <c r="A40" s="50" t="s">
        <v>44</v>
      </c>
      <c r="B40" s="48">
        <v>1000000</v>
      </c>
      <c r="C40" s="48">
        <f>B40</f>
        <v>1000000</v>
      </c>
    </row>
    <row r="41" spans="1:3" x14ac:dyDescent="0.25">
      <c r="A41" s="50" t="s">
        <v>45</v>
      </c>
      <c r="B41" s="48">
        <v>1000000</v>
      </c>
      <c r="C41" s="48">
        <f>B41</f>
        <v>1000000</v>
      </c>
    </row>
    <row r="42" spans="1:3" x14ac:dyDescent="0.25">
      <c r="A42" s="50" t="s">
        <v>71</v>
      </c>
      <c r="B42" s="48"/>
      <c r="C42" s="49">
        <v>36606000</v>
      </c>
    </row>
    <row r="43" spans="1:3" x14ac:dyDescent="0.25">
      <c r="A43" s="50" t="s">
        <v>20</v>
      </c>
      <c r="B43" s="48">
        <v>6500000</v>
      </c>
      <c r="C43" s="48">
        <f>B43</f>
        <v>6500000</v>
      </c>
    </row>
    <row r="44" spans="1:3" x14ac:dyDescent="0.25">
      <c r="A44" s="50" t="s">
        <v>33</v>
      </c>
      <c r="B44" s="48">
        <v>8000000</v>
      </c>
      <c r="C44" s="49">
        <v>35233275</v>
      </c>
    </row>
    <row r="45" spans="1:3" x14ac:dyDescent="0.25">
      <c r="A45" s="50" t="s">
        <v>72</v>
      </c>
      <c r="B45" s="48"/>
      <c r="C45" s="48"/>
    </row>
    <row r="46" spans="1:3" x14ac:dyDescent="0.25">
      <c r="A46" s="50" t="s">
        <v>68</v>
      </c>
      <c r="B46" s="48"/>
      <c r="C46" s="48"/>
    </row>
  </sheetData>
  <mergeCells count="2">
    <mergeCell ref="B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31" workbookViewId="0">
      <selection activeCell="E7" sqref="E7"/>
    </sheetView>
  </sheetViews>
  <sheetFormatPr defaultRowHeight="15" x14ac:dyDescent="0.25"/>
  <cols>
    <col min="1" max="1" width="4.85546875" customWidth="1"/>
    <col min="2" max="2" width="43.42578125" customWidth="1"/>
    <col min="3" max="3" width="16.5703125" style="1" customWidth="1"/>
    <col min="4" max="4" width="16.140625" customWidth="1"/>
    <col min="5" max="5" width="17.140625" customWidth="1"/>
    <col min="6" max="6" width="34.85546875" customWidth="1"/>
  </cols>
  <sheetData>
    <row r="1" spans="1:6" ht="21" customHeight="1" x14ac:dyDescent="0.25">
      <c r="A1" s="68" t="s">
        <v>0</v>
      </c>
      <c r="B1" s="68"/>
      <c r="C1" s="68"/>
      <c r="D1" s="68"/>
    </row>
    <row r="2" spans="1:6" ht="35.25" customHeight="1" x14ac:dyDescent="0.25">
      <c r="A2" s="87" t="s">
        <v>83</v>
      </c>
      <c r="B2" s="87"/>
      <c r="C2" s="87"/>
      <c r="D2" s="87"/>
      <c r="E2" s="87"/>
      <c r="F2" s="67"/>
    </row>
    <row r="3" spans="1:6" x14ac:dyDescent="0.25">
      <c r="A3" s="2"/>
      <c r="B3" s="2"/>
      <c r="C3" s="3"/>
      <c r="D3" s="2"/>
      <c r="E3" s="61"/>
      <c r="F3" s="61"/>
    </row>
    <row r="4" spans="1:6" ht="15" customHeight="1" x14ac:dyDescent="0.25">
      <c r="A4" s="70" t="s">
        <v>78</v>
      </c>
      <c r="B4" s="70"/>
      <c r="C4" s="70"/>
      <c r="D4" s="70"/>
      <c r="E4" s="70"/>
      <c r="F4" s="61"/>
    </row>
    <row r="5" spans="1:6" x14ac:dyDescent="0.25">
      <c r="A5" s="2"/>
      <c r="B5" s="2"/>
      <c r="C5" s="3"/>
      <c r="D5" s="2"/>
      <c r="E5" s="61"/>
      <c r="F5" s="61"/>
    </row>
    <row r="6" spans="1:6" x14ac:dyDescent="0.25">
      <c r="B6" s="6" t="s">
        <v>1</v>
      </c>
      <c r="C6"/>
    </row>
    <row r="7" spans="1:6" x14ac:dyDescent="0.25">
      <c r="B7" s="6" t="s">
        <v>2</v>
      </c>
      <c r="C7" s="31">
        <v>154151801.70000002</v>
      </c>
      <c r="D7" s="32"/>
    </row>
    <row r="8" spans="1:6" ht="15.75" x14ac:dyDescent="0.25">
      <c r="B8" s="7" t="s">
        <v>3</v>
      </c>
      <c r="C8" s="33">
        <v>3680000</v>
      </c>
      <c r="D8" s="34"/>
      <c r="E8" s="8"/>
    </row>
    <row r="9" spans="1:6" ht="15.75" x14ac:dyDescent="0.25">
      <c r="B9" s="7" t="s">
        <v>4</v>
      </c>
      <c r="C9" s="33">
        <v>5580000</v>
      </c>
      <c r="D9" s="34"/>
      <c r="E9" s="8"/>
    </row>
    <row r="10" spans="1:6" ht="15.75" x14ac:dyDescent="0.25">
      <c r="B10" s="7" t="s">
        <v>5</v>
      </c>
      <c r="C10" s="33">
        <v>30000000</v>
      </c>
      <c r="D10" s="34"/>
      <c r="E10" s="8"/>
    </row>
    <row r="11" spans="1:6" x14ac:dyDescent="0.25">
      <c r="B11" s="9" t="s">
        <v>6</v>
      </c>
      <c r="C11" s="33">
        <v>600000</v>
      </c>
      <c r="D11" s="34"/>
      <c r="E11" s="8"/>
    </row>
    <row r="12" spans="1:6" x14ac:dyDescent="0.25">
      <c r="B12" s="9" t="s">
        <v>7</v>
      </c>
      <c r="C12" s="33">
        <v>200000</v>
      </c>
      <c r="D12" s="34"/>
      <c r="E12" s="8"/>
    </row>
    <row r="13" spans="1:6" s="62" customFormat="1" ht="15.75" x14ac:dyDescent="0.25">
      <c r="B13" s="78" t="s">
        <v>8</v>
      </c>
      <c r="C13" s="86">
        <v>300000000</v>
      </c>
      <c r="D13" s="80"/>
      <c r="E13" s="63"/>
    </row>
    <row r="14" spans="1:6" ht="15.75" x14ac:dyDescent="0.25">
      <c r="B14" s="7" t="s">
        <v>9</v>
      </c>
      <c r="C14" s="33">
        <v>2000000</v>
      </c>
      <c r="D14" s="34"/>
      <c r="E14" s="8"/>
    </row>
    <row r="15" spans="1:6" ht="15.75" x14ac:dyDescent="0.25">
      <c r="A15" s="11"/>
      <c r="B15" s="12" t="s">
        <v>10</v>
      </c>
      <c r="C15" s="35">
        <f>SUM(C7:C14)</f>
        <v>496211801.70000005</v>
      </c>
      <c r="D15" s="36">
        <f>SUM(C7:C14)</f>
        <v>496211801.70000005</v>
      </c>
      <c r="E15" s="8"/>
    </row>
    <row r="16" spans="1:6" ht="15.75" x14ac:dyDescent="0.25">
      <c r="B16" s="7"/>
      <c r="C16" s="37"/>
      <c r="D16" s="34"/>
      <c r="E16" s="8"/>
    </row>
    <row r="17" spans="1:5" ht="16.5" thickBot="1" x14ac:dyDescent="0.3">
      <c r="B17" s="14" t="s">
        <v>11</v>
      </c>
      <c r="C17" s="37"/>
      <c r="D17" s="34"/>
      <c r="E17" s="8"/>
    </row>
    <row r="18" spans="1:5" s="62" customFormat="1" ht="16.5" thickTop="1" x14ac:dyDescent="0.25">
      <c r="B18" s="78" t="s">
        <v>12</v>
      </c>
      <c r="C18" s="85">
        <v>0</v>
      </c>
      <c r="D18" s="80"/>
      <c r="E18" s="63"/>
    </row>
    <row r="19" spans="1:5" s="62" customFormat="1" ht="15.75" x14ac:dyDescent="0.25">
      <c r="B19" s="78" t="s">
        <v>13</v>
      </c>
      <c r="C19" s="85">
        <v>10000000</v>
      </c>
      <c r="D19" s="80"/>
      <c r="E19" s="63"/>
    </row>
    <row r="20" spans="1:5" s="62" customFormat="1" ht="15.75" x14ac:dyDescent="0.25">
      <c r="B20" s="78" t="s">
        <v>14</v>
      </c>
      <c r="C20" s="85">
        <v>1000000</v>
      </c>
      <c r="D20" s="80"/>
      <c r="E20" s="63"/>
    </row>
    <row r="21" spans="1:5" ht="15.75" x14ac:dyDescent="0.25">
      <c r="A21" s="15"/>
      <c r="B21" s="16" t="s">
        <v>16</v>
      </c>
      <c r="C21" s="17">
        <f>SUM(C18:C20)</f>
        <v>11000000</v>
      </c>
      <c r="D21" s="18"/>
      <c r="E21" s="8"/>
    </row>
    <row r="22" spans="1:5" ht="15.75" x14ac:dyDescent="0.25">
      <c r="B22" s="7"/>
      <c r="C22" s="13"/>
      <c r="D22" s="8"/>
      <c r="E22" s="8"/>
    </row>
    <row r="23" spans="1:5" ht="16.5" thickBot="1" x14ac:dyDescent="0.3">
      <c r="B23" s="14" t="s">
        <v>17</v>
      </c>
      <c r="C23" s="13"/>
      <c r="D23" s="8"/>
      <c r="E23" s="8"/>
    </row>
    <row r="24" spans="1:5" s="62" customFormat="1" ht="19.5" customHeight="1" thickTop="1" x14ac:dyDescent="0.25">
      <c r="B24" s="75" t="s">
        <v>18</v>
      </c>
      <c r="C24" s="76">
        <v>40000000</v>
      </c>
      <c r="D24" s="63"/>
      <c r="E24" s="63"/>
    </row>
    <row r="25" spans="1:5" s="62" customFormat="1" x14ac:dyDescent="0.25">
      <c r="B25" s="77" t="s">
        <v>19</v>
      </c>
      <c r="C25" s="76">
        <v>25000000</v>
      </c>
      <c r="D25" s="63"/>
      <c r="E25" s="63"/>
    </row>
    <row r="26" spans="1:5" s="62" customFormat="1" x14ac:dyDescent="0.25">
      <c r="B26" s="77" t="s">
        <v>20</v>
      </c>
      <c r="C26" s="76">
        <v>6500000</v>
      </c>
      <c r="D26" s="63"/>
      <c r="E26" s="63"/>
    </row>
    <row r="27" spans="1:5" s="62" customFormat="1" x14ac:dyDescent="0.25">
      <c r="B27" s="77" t="s">
        <v>21</v>
      </c>
      <c r="C27" s="76">
        <v>30000000</v>
      </c>
      <c r="D27" s="63"/>
      <c r="E27" s="63"/>
    </row>
    <row r="28" spans="1:5" s="62" customFormat="1" ht="15.75" x14ac:dyDescent="0.25">
      <c r="B28" s="78" t="s">
        <v>22</v>
      </c>
      <c r="C28" s="46">
        <v>20400000</v>
      </c>
      <c r="D28" s="63"/>
      <c r="E28" s="63"/>
    </row>
    <row r="29" spans="1:5" s="62" customFormat="1" x14ac:dyDescent="0.25">
      <c r="B29" s="77" t="s">
        <v>23</v>
      </c>
      <c r="C29" s="76">
        <v>5000000</v>
      </c>
      <c r="D29" s="63"/>
      <c r="E29" s="63"/>
    </row>
    <row r="30" spans="1:5" s="62" customFormat="1" x14ac:dyDescent="0.25">
      <c r="B30" s="77" t="s">
        <v>24</v>
      </c>
      <c r="C30" s="76">
        <v>10000000</v>
      </c>
      <c r="D30" s="63"/>
      <c r="E30" s="63"/>
    </row>
    <row r="31" spans="1:5" s="62" customFormat="1" ht="30" x14ac:dyDescent="0.25">
      <c r="B31" s="79" t="s">
        <v>79</v>
      </c>
      <c r="C31" s="76">
        <v>43000000</v>
      </c>
      <c r="D31" s="63"/>
      <c r="E31" s="63"/>
    </row>
    <row r="32" spans="1:5" s="62" customFormat="1" ht="15" customHeight="1" x14ac:dyDescent="0.25">
      <c r="B32" s="79" t="s">
        <v>25</v>
      </c>
      <c r="C32" s="46">
        <v>30000000</v>
      </c>
      <c r="D32" s="63"/>
      <c r="E32" s="63"/>
    </row>
    <row r="33" spans="1:5" s="62" customFormat="1" x14ac:dyDescent="0.25">
      <c r="B33" s="77" t="s">
        <v>26</v>
      </c>
      <c r="C33" s="76">
        <v>3000000</v>
      </c>
      <c r="D33" s="63"/>
      <c r="E33" s="63"/>
    </row>
    <row r="34" spans="1:5" s="62" customFormat="1" x14ac:dyDescent="0.25">
      <c r="B34" s="77" t="s">
        <v>27</v>
      </c>
      <c r="C34" s="46">
        <v>51700000</v>
      </c>
      <c r="D34" s="63"/>
      <c r="E34" s="63"/>
    </row>
    <row r="35" spans="1:5" ht="15.75" x14ac:dyDescent="0.25">
      <c r="A35" s="15"/>
      <c r="B35" s="16" t="s">
        <v>28</v>
      </c>
      <c r="C35" s="59">
        <f>SUM(C24:C34)</f>
        <v>264600000</v>
      </c>
      <c r="D35" s="18"/>
      <c r="E35" s="8"/>
    </row>
    <row r="36" spans="1:5" ht="15.75" x14ac:dyDescent="0.25">
      <c r="B36" s="7"/>
      <c r="C36" s="10"/>
      <c r="D36" s="8"/>
      <c r="E36" s="8"/>
    </row>
    <row r="37" spans="1:5" ht="16.5" thickBot="1" x14ac:dyDescent="0.3">
      <c r="B37" s="14" t="s">
        <v>29</v>
      </c>
      <c r="C37" s="10"/>
      <c r="D37" s="8"/>
      <c r="E37" s="8"/>
    </row>
    <row r="38" spans="1:5" s="81" customFormat="1" ht="16.5" thickTop="1" x14ac:dyDescent="0.25">
      <c r="B38" s="78" t="s">
        <v>30</v>
      </c>
      <c r="C38" s="82">
        <v>7000000</v>
      </c>
      <c r="D38" s="83"/>
      <c r="E38" s="83"/>
    </row>
    <row r="39" spans="1:5" s="64" customFormat="1" ht="15.75" x14ac:dyDescent="0.25">
      <c r="A39" s="81"/>
      <c r="B39" s="78" t="s">
        <v>80</v>
      </c>
      <c r="C39" s="82">
        <v>5000000</v>
      </c>
      <c r="D39" s="65"/>
      <c r="E39" s="65"/>
    </row>
    <row r="40" spans="1:5" s="64" customFormat="1" ht="15.75" x14ac:dyDescent="0.25">
      <c r="A40" s="81"/>
      <c r="B40" s="78" t="s">
        <v>73</v>
      </c>
      <c r="C40" s="82">
        <v>2000000</v>
      </c>
      <c r="D40" s="65"/>
      <c r="E40" s="65"/>
    </row>
    <row r="41" spans="1:5" s="64" customFormat="1" ht="15.75" x14ac:dyDescent="0.25">
      <c r="A41" s="81"/>
      <c r="B41" s="78" t="s">
        <v>32</v>
      </c>
      <c r="C41" s="82">
        <v>6000000</v>
      </c>
      <c r="D41" s="65"/>
      <c r="E41" s="65"/>
    </row>
    <row r="42" spans="1:5" s="62" customFormat="1" ht="15.75" x14ac:dyDescent="0.25">
      <c r="A42" s="81"/>
      <c r="B42" s="78" t="s">
        <v>33</v>
      </c>
      <c r="C42" s="82">
        <v>30000000</v>
      </c>
      <c r="D42" s="63"/>
      <c r="E42" s="63"/>
    </row>
    <row r="43" spans="1:5" s="64" customFormat="1" ht="15.75" x14ac:dyDescent="0.25">
      <c r="A43" s="81"/>
      <c r="B43" s="78" t="s">
        <v>61</v>
      </c>
      <c r="C43" s="82">
        <v>6000000</v>
      </c>
      <c r="D43" s="65"/>
      <c r="E43" s="65"/>
    </row>
    <row r="44" spans="1:5" s="64" customFormat="1" ht="15.75" x14ac:dyDescent="0.25">
      <c r="A44" s="81"/>
      <c r="B44" s="78" t="s">
        <v>35</v>
      </c>
      <c r="C44" s="82">
        <v>2700000</v>
      </c>
      <c r="D44" s="65"/>
      <c r="E44" s="65"/>
    </row>
    <row r="45" spans="1:5" s="64" customFormat="1" ht="18" customHeight="1" x14ac:dyDescent="0.25">
      <c r="A45" s="81"/>
      <c r="B45" s="75" t="s">
        <v>36</v>
      </c>
      <c r="C45" s="82">
        <v>6500000</v>
      </c>
      <c r="D45" s="65"/>
      <c r="E45" s="65"/>
    </row>
    <row r="46" spans="1:5" s="64" customFormat="1" ht="19.5" customHeight="1" x14ac:dyDescent="0.25">
      <c r="A46" s="81"/>
      <c r="B46" s="75" t="s">
        <v>37</v>
      </c>
      <c r="C46" s="84">
        <v>30000000</v>
      </c>
      <c r="D46" s="65"/>
      <c r="E46" s="65"/>
    </row>
    <row r="47" spans="1:5" s="64" customFormat="1" ht="18.75" customHeight="1" x14ac:dyDescent="0.25">
      <c r="A47" s="81"/>
      <c r="B47" s="75" t="s">
        <v>38</v>
      </c>
      <c r="C47" s="82">
        <v>15000000</v>
      </c>
      <c r="D47" s="65"/>
      <c r="E47" s="65"/>
    </row>
    <row r="48" spans="1:5" s="64" customFormat="1" ht="18.75" customHeight="1" x14ac:dyDescent="0.25">
      <c r="A48" s="81"/>
      <c r="B48" s="75" t="s">
        <v>74</v>
      </c>
      <c r="C48" s="82">
        <v>2000000</v>
      </c>
      <c r="D48" s="65"/>
      <c r="E48" s="65"/>
    </row>
    <row r="49" spans="1:5" s="64" customFormat="1" ht="15.75" x14ac:dyDescent="0.25">
      <c r="A49" s="81"/>
      <c r="B49" s="78" t="s">
        <v>39</v>
      </c>
      <c r="C49" s="82">
        <v>3000000</v>
      </c>
      <c r="D49" s="65"/>
      <c r="E49" s="65"/>
    </row>
    <row r="50" spans="1:5" s="64" customFormat="1" ht="15.75" x14ac:dyDescent="0.25">
      <c r="A50" s="81"/>
      <c r="B50" s="78" t="s">
        <v>40</v>
      </c>
      <c r="C50" s="82">
        <v>15000000</v>
      </c>
      <c r="D50" s="65"/>
      <c r="E50" s="65"/>
    </row>
    <row r="51" spans="1:5" s="64" customFormat="1" ht="15.75" x14ac:dyDescent="0.25">
      <c r="A51" s="81"/>
      <c r="B51" s="78" t="s">
        <v>75</v>
      </c>
      <c r="C51" s="82">
        <v>1000000</v>
      </c>
      <c r="D51" s="65"/>
      <c r="E51" s="65"/>
    </row>
    <row r="52" spans="1:5" s="64" customFormat="1" ht="15.75" x14ac:dyDescent="0.25">
      <c r="A52" s="81"/>
      <c r="B52" s="78" t="s">
        <v>68</v>
      </c>
      <c r="C52" s="82">
        <v>700000</v>
      </c>
      <c r="D52" s="65"/>
      <c r="E52" s="65"/>
    </row>
    <row r="53" spans="1:5" s="64" customFormat="1" ht="21.75" customHeight="1" x14ac:dyDescent="0.25">
      <c r="A53" s="81"/>
      <c r="B53" s="75" t="s">
        <v>41</v>
      </c>
      <c r="C53" s="82">
        <v>4000000</v>
      </c>
      <c r="D53" s="65"/>
      <c r="E53" s="65"/>
    </row>
    <row r="54" spans="1:5" s="64" customFormat="1" ht="15.75" x14ac:dyDescent="0.25">
      <c r="A54" s="81"/>
      <c r="B54" s="78" t="s">
        <v>42</v>
      </c>
      <c r="C54" s="82">
        <v>3000000</v>
      </c>
      <c r="D54" s="65"/>
      <c r="E54" s="65"/>
    </row>
    <row r="55" spans="1:5" s="64" customFormat="1" ht="15.75" x14ac:dyDescent="0.25">
      <c r="A55" s="81"/>
      <c r="B55" s="78" t="s">
        <v>43</v>
      </c>
      <c r="C55" s="82">
        <v>5000000</v>
      </c>
      <c r="D55" s="65"/>
      <c r="E55" s="66"/>
    </row>
    <row r="56" spans="1:5" s="64" customFormat="1" ht="15.75" x14ac:dyDescent="0.25">
      <c r="A56" s="81"/>
      <c r="B56" s="78" t="s">
        <v>76</v>
      </c>
      <c r="C56" s="82">
        <v>3000000</v>
      </c>
      <c r="D56" s="65"/>
      <c r="E56" s="66"/>
    </row>
    <row r="57" spans="1:5" s="64" customFormat="1" ht="15.75" x14ac:dyDescent="0.25">
      <c r="A57" s="81"/>
      <c r="B57" s="78" t="s">
        <v>81</v>
      </c>
      <c r="C57" s="82">
        <v>40000000</v>
      </c>
      <c r="D57" s="65"/>
      <c r="E57" s="66"/>
    </row>
    <row r="58" spans="1:5" s="64" customFormat="1" ht="15.75" x14ac:dyDescent="0.25">
      <c r="A58" s="81"/>
      <c r="B58" s="78" t="s">
        <v>70</v>
      </c>
      <c r="C58" s="82">
        <v>3000000</v>
      </c>
      <c r="D58" s="65"/>
      <c r="E58" s="66"/>
    </row>
    <row r="59" spans="1:5" s="64" customFormat="1" ht="15.75" x14ac:dyDescent="0.25">
      <c r="A59" s="81"/>
      <c r="B59" s="78" t="s">
        <v>44</v>
      </c>
      <c r="C59" s="82">
        <v>1000000</v>
      </c>
      <c r="D59" s="65"/>
      <c r="E59" s="65"/>
    </row>
    <row r="60" spans="1:5" s="64" customFormat="1" ht="15.75" x14ac:dyDescent="0.25">
      <c r="A60" s="81"/>
      <c r="B60" s="78" t="s">
        <v>45</v>
      </c>
      <c r="C60" s="82">
        <v>1000000</v>
      </c>
      <c r="D60" s="65"/>
      <c r="E60" s="65"/>
    </row>
    <row r="61" spans="1:5" s="64" customFormat="1" ht="15.75" x14ac:dyDescent="0.25">
      <c r="A61" s="81"/>
      <c r="B61" s="78" t="s">
        <v>46</v>
      </c>
      <c r="C61" s="82">
        <v>2000000</v>
      </c>
      <c r="D61" s="65"/>
      <c r="E61" s="65"/>
    </row>
    <row r="62" spans="1:5" s="64" customFormat="1" ht="15.75" x14ac:dyDescent="0.25">
      <c r="A62" s="81"/>
      <c r="B62" s="78" t="s">
        <v>82</v>
      </c>
      <c r="C62" s="82">
        <v>20000000</v>
      </c>
      <c r="D62" s="65"/>
      <c r="E62" s="65"/>
    </row>
    <row r="63" spans="1:5" s="64" customFormat="1" ht="15.75" x14ac:dyDescent="0.25">
      <c r="A63" s="81"/>
      <c r="B63" s="78" t="s">
        <v>77</v>
      </c>
      <c r="C63" s="82">
        <v>5000000</v>
      </c>
      <c r="D63" s="65"/>
      <c r="E63" s="65"/>
    </row>
    <row r="64" spans="1:5" ht="15.75" x14ac:dyDescent="0.25">
      <c r="B64" s="16" t="s">
        <v>47</v>
      </c>
      <c r="C64" s="17">
        <f>SUM(C38:C63)</f>
        <v>218900000</v>
      </c>
      <c r="D64" s="18"/>
      <c r="E64" s="8"/>
    </row>
    <row r="65" spans="1:5" x14ac:dyDescent="0.25">
      <c r="B65" s="24" t="s">
        <v>48</v>
      </c>
      <c r="C65" s="25"/>
      <c r="D65" s="26">
        <f>SUM(C21,C35,C64)</f>
        <v>494500000</v>
      </c>
      <c r="E65" s="8"/>
    </row>
    <row r="66" spans="1:5" ht="15.75" thickBot="1" x14ac:dyDescent="0.3">
      <c r="A66" s="11"/>
      <c r="B66" s="27" t="s">
        <v>49</v>
      </c>
      <c r="C66" s="28"/>
      <c r="D66" s="29"/>
      <c r="E66" s="60">
        <f>(D15 -D65)</f>
        <v>1711801.7000000477</v>
      </c>
    </row>
  </sheetData>
  <mergeCells count="3">
    <mergeCell ref="A2:E2"/>
    <mergeCell ref="A1:D1"/>
    <mergeCell ref="A4:E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SUMM. OF BUDGET </vt:lpstr>
      <vt:lpstr>Sheet1</vt:lpstr>
      <vt:lpstr>DRAFT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Radel</dc:creator>
  <cp:lastModifiedBy>Abhuohien Ebewele</cp:lastModifiedBy>
  <cp:revision>126</cp:revision>
  <cp:lastPrinted>2017-05-19T11:50:45Z</cp:lastPrinted>
  <dcterms:created xsi:type="dcterms:W3CDTF">2015-09-04T21:27:22Z</dcterms:created>
  <dcterms:modified xsi:type="dcterms:W3CDTF">2017-05-19T18:59:41Z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